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基层" sheetId="2" r:id="rId2"/>
    <sheet name="市级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<sst xmlns="http://schemas.openxmlformats.org/spreadsheetml/2006/main" count="67" uniqueCount="48">
  <si>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余姚市卫生系统“阳光用药”相关情况表</t>
  </si>
  <si>
    <r>
      <t>填表月份：</t>
    </r>
    <r>
      <rPr>
        <sz val="12"/>
        <rFont val="宋体"/>
        <family val="0"/>
      </rPr>
      <t>1-  3 月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</si>
  <si>
    <t>金额单位：元（保留两位小数）</t>
  </si>
  <si>
    <t>单位</t>
  </si>
  <si>
    <t>药品收入占医疗收入的比例</t>
  </si>
  <si>
    <t>国家基本药物目录使用金额占药品收入比例</t>
  </si>
  <si>
    <t>抗菌药物占药品使用比例</t>
  </si>
  <si>
    <t>抗菌药物在门诊处方的比例</t>
  </si>
  <si>
    <t>不合格处方占全部处方比例</t>
  </si>
  <si>
    <t>门诊处方平均金额</t>
  </si>
  <si>
    <t>每门诊人次费用</t>
  </si>
  <si>
    <t>每门诊人次药品费用</t>
  </si>
  <si>
    <t>每出院病人均次费用</t>
  </si>
  <si>
    <t>每出院病人药品费用</t>
  </si>
  <si>
    <t>平均住院日</t>
  </si>
  <si>
    <t>床位使用率</t>
  </si>
  <si>
    <t>入出院诊断符合率</t>
  </si>
  <si>
    <t>危重病人抢救成功率</t>
  </si>
  <si>
    <t>备注</t>
  </si>
  <si>
    <t>人民医院</t>
  </si>
  <si>
    <t>第二人民医院</t>
  </si>
  <si>
    <t>第三人民医院</t>
  </si>
  <si>
    <t>第四人民医院</t>
  </si>
  <si>
    <t>中医院</t>
  </si>
  <si>
    <t>梨洲医院</t>
  </si>
  <si>
    <t>无</t>
  </si>
  <si>
    <t>马渚中心卫生院</t>
  </si>
  <si>
    <t>低塘中心卫生院</t>
  </si>
  <si>
    <t>临山中心卫生院</t>
  </si>
  <si>
    <t>陆埠中心卫生院</t>
  </si>
  <si>
    <t>丈亭中心卫生院</t>
  </si>
  <si>
    <t>梁弄中心卫生院</t>
  </si>
  <si>
    <t>兰江街道卫生院</t>
  </si>
  <si>
    <t>凤山街道卫生院</t>
  </si>
  <si>
    <t>阳明街道卫生院</t>
  </si>
  <si>
    <t>梨洲街道卫生院</t>
  </si>
  <si>
    <t>朗霞街道卫生院</t>
  </si>
  <si>
    <t>三七市镇卫生院</t>
  </si>
  <si>
    <t>河姆渡镇卫生院</t>
  </si>
  <si>
    <t>黄家埠镇卫生院</t>
  </si>
  <si>
    <t>牟山镇卫生院</t>
  </si>
  <si>
    <t>小曹娥镇卫生院</t>
  </si>
  <si>
    <t>大隐镇卫生院</t>
  </si>
  <si>
    <t>鹿亭乡卫生院</t>
  </si>
  <si>
    <t>四明山镇卫生院</t>
  </si>
  <si>
    <t>大岚镇卫生院</t>
  </si>
  <si>
    <t>惠爱医院</t>
  </si>
  <si>
    <t>www.med126.com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</si>
</sst>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\(0.00\)"/>
    <numFmt numFmtId="181" formatCode="0.00_ "/>
    <numFmt numFmtId="182" formatCode="hh:mm:ss"/>
    <numFmt numFmtId="183" formatCode="0.0%"/>
  </numFmts>
  <fonts count="7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4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0" fillId="0" borderId="1" xfId="16" applyNumberFormat="1" applyBorder="1" applyAlignment="1">
      <alignment horizontal="center"/>
      <protection/>
    </xf>
    <xf numFmtId="0" fontId="0" fillId="0" borderId="1" xfId="16" applyBorder="1" applyAlignment="1">
      <alignment horizontal="center"/>
      <protection/>
    </xf>
    <xf numFmtId="180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0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8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6" fillId="0" borderId="1" xfId="16" applyNumberFormat="1" applyFont="1" applyBorder="1" applyAlignment="1">
      <alignment horizontal="center"/>
      <protection/>
    </xf>
    <xf numFmtId="9" fontId="6" fillId="0" borderId="1" xfId="16" applyNumberFormat="1" applyFont="1" applyBorder="1" applyAlignment="1">
      <alignment horizontal="center"/>
      <protection/>
    </xf>
    <xf numFmtId="0" fontId="6" fillId="0" borderId="1" xfId="16" applyFont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0" t="s">
        <v>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workbookViewId="0" topLeftCell="D1">
      <selection activeCell="I28" sqref="I28"/>
    </sheetView>
  </sheetViews>
  <sheetFormatPr defaultColWidth="9.00390625" defaultRowHeight="14.25"/>
  <cols>
    <col min="1" max="1" width="16.25390625" style="0" customWidth="1"/>
    <col min="2" max="2" width="10.625" style="0" customWidth="1"/>
    <col min="3" max="4" width="10.875" style="0" customWidth="1"/>
    <col min="5" max="5" width="11.125" style="0" customWidth="1"/>
    <col min="6" max="6" width="9.625" style="0" customWidth="1"/>
    <col min="7" max="7" width="9.50390625" style="0" customWidth="1"/>
  </cols>
  <sheetData>
    <row r="1" spans="1:16" ht="57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7.75" customHeight="1">
      <c r="A2" s="2"/>
      <c r="B2" s="2"/>
      <c r="C2" s="2"/>
      <c r="D2" s="29" t="s">
        <v>1</v>
      </c>
      <c r="E2" s="29"/>
      <c r="F2" s="29"/>
      <c r="G2" s="29"/>
      <c r="H2" s="2"/>
      <c r="I2" s="2"/>
      <c r="J2" s="28" t="s">
        <v>2</v>
      </c>
      <c r="K2" s="28"/>
      <c r="L2" s="28"/>
      <c r="M2" s="28"/>
      <c r="N2" s="28"/>
      <c r="O2" s="28"/>
      <c r="P2" s="28"/>
    </row>
    <row r="3" spans="1:16" s="1" customFormat="1" ht="107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</row>
    <row r="4" spans="1:16" ht="14.25">
      <c r="A4" s="4" t="s">
        <v>26</v>
      </c>
      <c r="B4" s="9">
        <v>0.5839</v>
      </c>
      <c r="C4" s="9">
        <v>0.6847</v>
      </c>
      <c r="D4" s="9">
        <v>0.198</v>
      </c>
      <c r="E4" s="9">
        <v>0.3418</v>
      </c>
      <c r="F4" s="10">
        <v>0.035</v>
      </c>
      <c r="G4" s="4">
        <v>57.16</v>
      </c>
      <c r="H4" s="4">
        <v>62.77</v>
      </c>
      <c r="I4" s="4">
        <v>40.14</v>
      </c>
      <c r="J4" s="4">
        <v>2503.9</v>
      </c>
      <c r="K4" s="4">
        <v>953.61</v>
      </c>
      <c r="L4" s="4">
        <v>6</v>
      </c>
      <c r="M4" s="10">
        <v>1</v>
      </c>
      <c r="N4" s="10">
        <v>0.98</v>
      </c>
      <c r="O4" s="10">
        <v>0.95</v>
      </c>
      <c r="P4" s="4"/>
    </row>
    <row r="5" spans="1:16" ht="14.25">
      <c r="A5" s="4" t="s">
        <v>27</v>
      </c>
      <c r="B5" s="9">
        <v>0.6188</v>
      </c>
      <c r="C5" s="9">
        <v>0.7541</v>
      </c>
      <c r="D5" s="9">
        <v>0.198</v>
      </c>
      <c r="E5" s="9">
        <v>0.1791</v>
      </c>
      <c r="F5" s="9">
        <v>0.0167</v>
      </c>
      <c r="G5" s="4">
        <v>55.3</v>
      </c>
      <c r="H5" s="4">
        <v>63.16</v>
      </c>
      <c r="I5" s="4">
        <v>42.2</v>
      </c>
      <c r="J5" s="4">
        <v>2627.04</v>
      </c>
      <c r="K5" s="4">
        <v>1282.1</v>
      </c>
      <c r="L5" s="4">
        <v>6.8</v>
      </c>
      <c r="M5" s="9">
        <v>0.8297</v>
      </c>
      <c r="N5" s="10">
        <v>1</v>
      </c>
      <c r="O5" s="9">
        <v>0.8462</v>
      </c>
      <c r="P5" s="4"/>
    </row>
    <row r="6" spans="1:17" ht="14.25">
      <c r="A6" s="4" t="s">
        <v>28</v>
      </c>
      <c r="B6" s="18">
        <v>0.6457</v>
      </c>
      <c r="C6" s="18">
        <v>0.7882</v>
      </c>
      <c r="D6" s="18">
        <v>0.1151</v>
      </c>
      <c r="E6" s="18">
        <v>0.1288</v>
      </c>
      <c r="F6" s="18">
        <v>0.042</v>
      </c>
      <c r="G6" s="5">
        <v>69.72</v>
      </c>
      <c r="H6" s="5">
        <v>63.13</v>
      </c>
      <c r="I6" s="5">
        <v>42.78</v>
      </c>
      <c r="J6" s="5">
        <v>1951.33</v>
      </c>
      <c r="K6" s="5">
        <v>246.73</v>
      </c>
      <c r="L6" s="5">
        <v>5.6</v>
      </c>
      <c r="M6" s="18">
        <v>0.3069</v>
      </c>
      <c r="N6" s="19">
        <v>1</v>
      </c>
      <c r="O6" s="18"/>
      <c r="P6" s="5"/>
      <c r="Q6" s="17"/>
    </row>
    <row r="7" spans="1:16" ht="14.25">
      <c r="A7" s="4" t="s">
        <v>29</v>
      </c>
      <c r="B7" s="9">
        <v>0.6413</v>
      </c>
      <c r="C7" s="9">
        <v>0.8227</v>
      </c>
      <c r="D7" s="9">
        <v>0.2456</v>
      </c>
      <c r="E7" s="9">
        <v>0.2502</v>
      </c>
      <c r="F7" s="10">
        <v>0.02</v>
      </c>
      <c r="G7" s="4">
        <v>55.68</v>
      </c>
      <c r="H7" s="4">
        <v>60.49</v>
      </c>
      <c r="I7" s="4">
        <v>40.02</v>
      </c>
      <c r="J7" s="4">
        <v>1648.17</v>
      </c>
      <c r="K7" s="4">
        <v>939.77</v>
      </c>
      <c r="L7" s="4">
        <v>7.51</v>
      </c>
      <c r="M7" s="9">
        <v>0.8793</v>
      </c>
      <c r="N7" s="10">
        <v>1</v>
      </c>
      <c r="O7" s="10">
        <v>1</v>
      </c>
      <c r="P7" s="4"/>
    </row>
    <row r="8" spans="1:16" ht="14.25">
      <c r="A8" s="4" t="s">
        <v>30</v>
      </c>
      <c r="B8" s="9">
        <v>0.6099</v>
      </c>
      <c r="C8" s="9">
        <v>0.6319</v>
      </c>
      <c r="D8" s="9">
        <v>0.1129</v>
      </c>
      <c r="E8" s="9">
        <v>0.2839</v>
      </c>
      <c r="F8" s="9">
        <v>0.065</v>
      </c>
      <c r="G8" s="4">
        <v>65.44</v>
      </c>
      <c r="H8" s="4">
        <v>56.42</v>
      </c>
      <c r="I8" s="4">
        <v>36.93</v>
      </c>
      <c r="J8" s="4">
        <v>1814.47</v>
      </c>
      <c r="K8" s="4">
        <v>762.41</v>
      </c>
      <c r="L8" s="4">
        <v>5.9</v>
      </c>
      <c r="M8" s="9">
        <v>0.764</v>
      </c>
      <c r="N8" s="9">
        <v>0.967</v>
      </c>
      <c r="O8" s="10">
        <v>1</v>
      </c>
      <c r="P8" s="4"/>
    </row>
    <row r="9" spans="1:16" ht="14.25">
      <c r="A9" s="4" t="s">
        <v>31</v>
      </c>
      <c r="B9" s="9">
        <v>0.7539</v>
      </c>
      <c r="C9" s="18">
        <v>0.8346</v>
      </c>
      <c r="D9" s="9">
        <v>0.3895</v>
      </c>
      <c r="E9" s="9">
        <v>0.2089</v>
      </c>
      <c r="F9" s="9">
        <v>0.0103</v>
      </c>
      <c r="G9" s="4">
        <v>54.13</v>
      </c>
      <c r="H9" s="4">
        <v>69.99</v>
      </c>
      <c r="I9" s="4">
        <v>54.75</v>
      </c>
      <c r="J9" s="4">
        <v>1581.85</v>
      </c>
      <c r="K9" s="4">
        <v>302.89</v>
      </c>
      <c r="L9" s="4">
        <v>5</v>
      </c>
      <c r="M9" s="9">
        <v>0.1156</v>
      </c>
      <c r="N9" s="10">
        <v>1</v>
      </c>
      <c r="O9" s="10">
        <v>1</v>
      </c>
      <c r="P9" s="4"/>
    </row>
    <row r="10" spans="1:16" ht="14.25">
      <c r="A10" s="4" t="s">
        <v>32</v>
      </c>
      <c r="B10" s="10">
        <v>0.6611</v>
      </c>
      <c r="C10" s="9">
        <v>0.951</v>
      </c>
      <c r="D10" s="9">
        <v>0.2142</v>
      </c>
      <c r="E10" s="9">
        <v>0.297</v>
      </c>
      <c r="F10" s="10">
        <v>0.015</v>
      </c>
      <c r="G10" s="4">
        <v>50.25</v>
      </c>
      <c r="H10" s="4">
        <v>55.09</v>
      </c>
      <c r="I10" s="4">
        <v>39.94</v>
      </c>
      <c r="J10" s="4"/>
      <c r="K10" s="4"/>
      <c r="L10" s="4"/>
      <c r="N10" s="4"/>
      <c r="O10" s="4"/>
      <c r="P10" s="4"/>
    </row>
    <row r="11" spans="1:16" ht="14.25">
      <c r="A11" s="4" t="s">
        <v>33</v>
      </c>
      <c r="B11" s="18">
        <v>0.577</v>
      </c>
      <c r="C11" s="18">
        <v>0.7884</v>
      </c>
      <c r="D11" s="18">
        <v>0.0991</v>
      </c>
      <c r="E11" s="18">
        <v>0.2386</v>
      </c>
      <c r="F11" s="18">
        <v>0.0089</v>
      </c>
      <c r="G11" s="16">
        <v>58.41</v>
      </c>
      <c r="H11" s="16">
        <v>59.75</v>
      </c>
      <c r="I11" s="16">
        <v>39.45</v>
      </c>
      <c r="J11" s="16"/>
      <c r="K11" s="16"/>
      <c r="L11" s="5"/>
      <c r="M11" s="20"/>
      <c r="N11" s="20"/>
      <c r="O11" s="20"/>
      <c r="P11" s="4"/>
    </row>
    <row r="12" spans="1:16" ht="14.25">
      <c r="A12" s="4" t="s">
        <v>34</v>
      </c>
      <c r="B12" s="9">
        <v>0.7295</v>
      </c>
      <c r="C12" s="9">
        <v>0.9252</v>
      </c>
      <c r="D12" s="9">
        <v>0.1862</v>
      </c>
      <c r="E12" s="9">
        <v>0.1949</v>
      </c>
      <c r="F12" s="10">
        <v>0.02</v>
      </c>
      <c r="G12" s="4">
        <v>69.45</v>
      </c>
      <c r="H12" s="4">
        <v>69.09</v>
      </c>
      <c r="I12" s="4">
        <v>51.71</v>
      </c>
      <c r="J12" s="4"/>
      <c r="K12" s="4"/>
      <c r="L12" s="4"/>
      <c r="M12" s="4"/>
      <c r="N12" s="4"/>
      <c r="O12" s="4"/>
      <c r="P12" s="4"/>
    </row>
    <row r="13" spans="1:16" ht="14.25">
      <c r="A13" s="4" t="s">
        <v>35</v>
      </c>
      <c r="B13" s="9">
        <v>0.6912</v>
      </c>
      <c r="C13" s="9">
        <v>0.9486</v>
      </c>
      <c r="D13" s="9">
        <v>0.1045</v>
      </c>
      <c r="E13" s="9">
        <v>0.2869</v>
      </c>
      <c r="F13" s="9">
        <v>0.033</v>
      </c>
      <c r="G13" s="4">
        <v>50.99</v>
      </c>
      <c r="H13" s="4">
        <v>65.95</v>
      </c>
      <c r="I13" s="4">
        <v>49.79</v>
      </c>
      <c r="J13" s="4"/>
      <c r="K13" s="4"/>
      <c r="L13" s="4"/>
      <c r="M13" s="4"/>
      <c r="N13" s="4"/>
      <c r="O13" s="4"/>
      <c r="P13" s="4"/>
    </row>
    <row r="14" spans="1:16" ht="14.25">
      <c r="A14" s="4" t="s">
        <v>36</v>
      </c>
      <c r="B14" s="9">
        <v>0.6304</v>
      </c>
      <c r="C14" s="9">
        <v>0.8746</v>
      </c>
      <c r="D14" s="9">
        <v>0.23</v>
      </c>
      <c r="E14" s="9">
        <v>0.29</v>
      </c>
      <c r="F14" s="9">
        <v>0.009</v>
      </c>
      <c r="G14" s="4">
        <v>49</v>
      </c>
      <c r="H14" s="4">
        <v>47.45</v>
      </c>
      <c r="I14" s="4">
        <v>32.42</v>
      </c>
      <c r="J14" s="4"/>
      <c r="K14" s="4"/>
      <c r="L14" s="4"/>
      <c r="M14" s="4"/>
      <c r="N14" s="4"/>
      <c r="O14" s="10">
        <v>1</v>
      </c>
      <c r="P14" s="4"/>
    </row>
    <row r="15" spans="1:16" ht="14.25">
      <c r="A15" s="4" t="s">
        <v>37</v>
      </c>
      <c r="B15" s="9">
        <v>0.6369</v>
      </c>
      <c r="C15" s="9">
        <v>0.8717</v>
      </c>
      <c r="D15" s="9">
        <v>0.1357</v>
      </c>
      <c r="E15" s="9">
        <v>0.2414</v>
      </c>
      <c r="F15" s="10">
        <v>0.0333</v>
      </c>
      <c r="G15" s="4">
        <v>50.74</v>
      </c>
      <c r="H15" s="4">
        <v>47.92</v>
      </c>
      <c r="I15" s="4">
        <v>30.61</v>
      </c>
      <c r="J15" s="4"/>
      <c r="K15" s="4"/>
      <c r="L15" s="4"/>
      <c r="M15" s="4"/>
      <c r="N15" s="10"/>
      <c r="O15" s="10"/>
      <c r="P15" s="4"/>
    </row>
    <row r="16" spans="1:16" ht="14.25">
      <c r="A16" s="4" t="s">
        <v>38</v>
      </c>
      <c r="B16" s="9">
        <v>0.6951</v>
      </c>
      <c r="C16" s="9">
        <v>0.7712</v>
      </c>
      <c r="D16" s="9">
        <v>0.1309</v>
      </c>
      <c r="E16" s="9">
        <v>0.2745</v>
      </c>
      <c r="F16" s="9">
        <v>0.0197</v>
      </c>
      <c r="G16" s="4">
        <v>50.09</v>
      </c>
      <c r="H16" s="4">
        <v>50.21</v>
      </c>
      <c r="I16" s="4">
        <v>35.29</v>
      </c>
      <c r="J16" s="4"/>
      <c r="K16" s="4"/>
      <c r="L16" s="4"/>
      <c r="M16" s="4"/>
      <c r="N16" s="4"/>
      <c r="O16" s="10">
        <v>1</v>
      </c>
      <c r="P16" s="4"/>
    </row>
    <row r="17" spans="1:16" ht="14.25">
      <c r="A17" s="4" t="s">
        <v>39</v>
      </c>
      <c r="B17" s="9">
        <v>0.6901</v>
      </c>
      <c r="C17" s="9">
        <v>0.833</v>
      </c>
      <c r="D17" s="9">
        <v>0.083</v>
      </c>
      <c r="E17" s="9">
        <v>0.084</v>
      </c>
      <c r="F17" s="9">
        <v>0.018</v>
      </c>
      <c r="G17" s="4">
        <v>52.62</v>
      </c>
      <c r="H17" s="4">
        <v>42.1</v>
      </c>
      <c r="I17" s="4">
        <v>29.2</v>
      </c>
      <c r="J17" s="4"/>
      <c r="K17" s="4"/>
      <c r="L17" s="4"/>
      <c r="M17" s="4"/>
      <c r="N17" s="4"/>
      <c r="O17" s="4"/>
      <c r="P17" s="4"/>
    </row>
    <row r="18" spans="1:16" ht="14.25">
      <c r="A18" s="4" t="s">
        <v>40</v>
      </c>
      <c r="B18" s="9">
        <v>0.5924</v>
      </c>
      <c r="C18" s="9">
        <v>0.8889</v>
      </c>
      <c r="D18" s="9">
        <v>0.2218</v>
      </c>
      <c r="E18" s="9">
        <v>0.3</v>
      </c>
      <c r="F18" s="9">
        <v>0.02</v>
      </c>
      <c r="G18" s="4">
        <v>32.69</v>
      </c>
      <c r="H18" s="4">
        <v>57.04</v>
      </c>
      <c r="I18" s="4">
        <v>33.79</v>
      </c>
      <c r="J18" s="4"/>
      <c r="K18" s="4"/>
      <c r="L18" s="4"/>
      <c r="M18" s="4"/>
      <c r="N18" s="4"/>
      <c r="O18" s="4"/>
      <c r="P18" s="4"/>
    </row>
    <row r="19" spans="1:16" ht="14.25">
      <c r="A19" s="4" t="s">
        <v>41</v>
      </c>
      <c r="B19" s="9">
        <v>0.6422</v>
      </c>
      <c r="C19" s="9">
        <v>0.7654</v>
      </c>
      <c r="D19" s="21">
        <v>0.22</v>
      </c>
      <c r="E19" s="21">
        <v>0.24</v>
      </c>
      <c r="F19" s="22">
        <v>0.02</v>
      </c>
      <c r="G19" s="23">
        <v>45.96</v>
      </c>
      <c r="H19" s="4">
        <v>41.26</v>
      </c>
      <c r="I19" s="4">
        <v>27.4</v>
      </c>
      <c r="J19" s="4"/>
      <c r="K19" s="4"/>
      <c r="L19" s="4"/>
      <c r="M19" s="4"/>
      <c r="N19" s="4"/>
      <c r="O19" s="10">
        <v>1</v>
      </c>
      <c r="P19" s="4"/>
    </row>
    <row r="20" spans="1:16" ht="14.25">
      <c r="A20" s="4" t="s">
        <v>42</v>
      </c>
      <c r="B20" s="9">
        <v>0.5842</v>
      </c>
      <c r="C20" s="9">
        <v>0.8561</v>
      </c>
      <c r="D20" s="9">
        <v>0.1862</v>
      </c>
      <c r="E20" s="9">
        <v>0.2634</v>
      </c>
      <c r="F20" s="9">
        <v>0.0189</v>
      </c>
      <c r="G20" s="4">
        <v>30.8</v>
      </c>
      <c r="H20" s="4">
        <v>31.06</v>
      </c>
      <c r="I20" s="4">
        <v>18.5</v>
      </c>
      <c r="J20" s="4"/>
      <c r="K20" s="4"/>
      <c r="L20" s="4"/>
      <c r="M20" s="4"/>
      <c r="N20" s="4"/>
      <c r="O20" s="4"/>
      <c r="P20" s="4"/>
    </row>
    <row r="21" spans="1:16" ht="14.25">
      <c r="A21" s="4" t="s">
        <v>43</v>
      </c>
      <c r="B21" s="9">
        <v>0.7306</v>
      </c>
      <c r="C21" s="9">
        <v>0.872</v>
      </c>
      <c r="D21" s="9">
        <v>0.1508</v>
      </c>
      <c r="E21" s="9">
        <v>0.1225</v>
      </c>
      <c r="F21" s="9">
        <v>0.0001</v>
      </c>
      <c r="G21" s="4">
        <v>44.33</v>
      </c>
      <c r="H21" s="4">
        <v>51.18</v>
      </c>
      <c r="I21" s="4">
        <v>37.8</v>
      </c>
      <c r="J21" s="4"/>
      <c r="K21" s="4"/>
      <c r="L21" s="4"/>
      <c r="M21" s="4"/>
      <c r="N21" s="10"/>
      <c r="O21" s="10">
        <v>1</v>
      </c>
      <c r="P21" s="4"/>
    </row>
    <row r="22" spans="1:16" ht="14.25">
      <c r="A22" s="4" t="s">
        <v>44</v>
      </c>
      <c r="B22" s="9">
        <v>0.8755</v>
      </c>
      <c r="C22" s="9">
        <v>0.8303</v>
      </c>
      <c r="D22" s="10">
        <v>0.31</v>
      </c>
      <c r="E22" s="10">
        <v>0.3</v>
      </c>
      <c r="F22" s="9">
        <v>0.0126</v>
      </c>
      <c r="G22" s="4">
        <v>31.25</v>
      </c>
      <c r="H22" s="4">
        <v>26.74</v>
      </c>
      <c r="I22" s="4">
        <v>23.87</v>
      </c>
      <c r="J22" s="4"/>
      <c r="K22" s="4"/>
      <c r="L22" s="4"/>
      <c r="M22" s="4"/>
      <c r="N22" s="4"/>
      <c r="O22" s="4"/>
      <c r="P22" s="4"/>
    </row>
    <row r="23" spans="1:16" ht="14.25">
      <c r="A23" s="4" t="s">
        <v>45</v>
      </c>
      <c r="B23" s="9">
        <v>0.6853</v>
      </c>
      <c r="C23" s="9">
        <v>0.8512</v>
      </c>
      <c r="D23" s="9">
        <v>0.0904</v>
      </c>
      <c r="E23" s="9">
        <v>0.3171</v>
      </c>
      <c r="F23" s="4">
        <v>0</v>
      </c>
      <c r="G23" s="4">
        <v>41.85</v>
      </c>
      <c r="H23" s="4">
        <v>41.85</v>
      </c>
      <c r="I23" s="4">
        <v>28.68</v>
      </c>
      <c r="J23" s="4"/>
      <c r="K23" s="4"/>
      <c r="L23" s="4"/>
      <c r="M23" s="4"/>
      <c r="N23" s="4"/>
      <c r="O23" s="4"/>
      <c r="P23" s="4"/>
    </row>
  </sheetData>
  <mergeCells count="3">
    <mergeCell ref="A1:P1"/>
    <mergeCell ref="J2:P2"/>
    <mergeCell ref="D2:G2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C32" sqref="C32"/>
    </sheetView>
  </sheetViews>
  <sheetFormatPr defaultColWidth="9.00390625" defaultRowHeight="14.25"/>
  <cols>
    <col min="1" max="1" width="16.25390625" style="0" customWidth="1"/>
    <col min="2" max="2" width="10.625" style="0" customWidth="1"/>
    <col min="3" max="4" width="10.875" style="0" customWidth="1"/>
    <col min="5" max="5" width="11.125" style="0" customWidth="1"/>
    <col min="6" max="6" width="9.625" style="0" customWidth="1"/>
    <col min="7" max="7" width="9.50390625" style="0" customWidth="1"/>
  </cols>
  <sheetData>
    <row r="1" spans="1:16" ht="57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7.75" customHeight="1">
      <c r="A2" s="2"/>
      <c r="B2" s="2"/>
      <c r="C2" s="2"/>
      <c r="D2" s="29" t="s">
        <v>1</v>
      </c>
      <c r="E2" s="29"/>
      <c r="F2" s="29"/>
      <c r="G2" s="29"/>
      <c r="H2" s="2"/>
      <c r="I2" s="2"/>
      <c r="J2" s="28" t="s">
        <v>2</v>
      </c>
      <c r="K2" s="28"/>
      <c r="L2" s="28"/>
      <c r="M2" s="28"/>
      <c r="N2" s="28"/>
      <c r="O2" s="28"/>
      <c r="P2" s="28"/>
    </row>
    <row r="3" spans="1:16" s="1" customFormat="1" ht="107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</row>
    <row r="4" spans="1:16" ht="14.25">
      <c r="A4" s="4" t="s">
        <v>19</v>
      </c>
      <c r="B4" s="9">
        <v>0.4001</v>
      </c>
      <c r="C4" s="9">
        <v>0.099</v>
      </c>
      <c r="D4" s="9">
        <v>0.1788</v>
      </c>
      <c r="E4" s="9">
        <v>0.2388</v>
      </c>
      <c r="F4" s="4">
        <v>1.2</v>
      </c>
      <c r="G4" s="4">
        <v>135.28</v>
      </c>
      <c r="H4" s="4">
        <v>197.36</v>
      </c>
      <c r="I4" s="4">
        <v>104.67</v>
      </c>
      <c r="J4" s="4">
        <v>9704</v>
      </c>
      <c r="K4" s="4">
        <v>2934.76</v>
      </c>
      <c r="L4" s="4">
        <v>8.95</v>
      </c>
      <c r="M4" s="9">
        <v>0.9311</v>
      </c>
      <c r="N4" s="9">
        <v>0.9984</v>
      </c>
      <c r="O4" s="9">
        <v>0.995</v>
      </c>
      <c r="P4" s="4"/>
    </row>
    <row r="5" spans="1:16" ht="14.25">
      <c r="A5" s="4" t="s">
        <v>20</v>
      </c>
      <c r="B5" s="14">
        <v>0.3645</v>
      </c>
      <c r="C5" s="14">
        <v>0.132</v>
      </c>
      <c r="D5" s="14">
        <v>0.2647</v>
      </c>
      <c r="E5" s="14">
        <v>0.36</v>
      </c>
      <c r="F5" s="14">
        <v>0.023</v>
      </c>
      <c r="G5" s="15">
        <v>64</v>
      </c>
      <c r="H5" s="15">
        <v>135.21</v>
      </c>
      <c r="I5" s="15">
        <v>62.53</v>
      </c>
      <c r="J5" s="15">
        <v>4366.14</v>
      </c>
      <c r="K5" s="15">
        <v>1061.11</v>
      </c>
      <c r="L5" s="15">
        <v>6</v>
      </c>
      <c r="M5" s="14">
        <v>0.88</v>
      </c>
      <c r="N5" s="14">
        <v>1</v>
      </c>
      <c r="O5" s="14">
        <v>0.9577</v>
      </c>
      <c r="P5" s="15"/>
    </row>
    <row r="6" spans="1:16" ht="14.25">
      <c r="A6" s="4" t="s">
        <v>21</v>
      </c>
      <c r="B6" s="9">
        <v>0.6651</v>
      </c>
      <c r="C6" s="9">
        <v>0.1006</v>
      </c>
      <c r="D6" s="9">
        <v>0.0675</v>
      </c>
      <c r="E6" s="9">
        <v>0.1766</v>
      </c>
      <c r="F6" s="9">
        <v>0.028</v>
      </c>
      <c r="G6" s="4">
        <v>192.76</v>
      </c>
      <c r="H6" s="4">
        <v>128.85</v>
      </c>
      <c r="I6" s="4">
        <v>105.93</v>
      </c>
      <c r="J6" s="4">
        <v>11726.97</v>
      </c>
      <c r="K6" s="4">
        <v>3366.8</v>
      </c>
      <c r="L6" s="4">
        <v>55.25</v>
      </c>
      <c r="M6" s="9">
        <v>0.8945</v>
      </c>
      <c r="N6" s="9">
        <v>0.9826</v>
      </c>
      <c r="O6" s="4"/>
      <c r="P6" s="4"/>
    </row>
    <row r="7" spans="1:16" ht="14.25">
      <c r="A7" s="4" t="s">
        <v>22</v>
      </c>
      <c r="B7" s="24">
        <v>0.4952</v>
      </c>
      <c r="C7" s="24">
        <v>0.3076</v>
      </c>
      <c r="D7" s="24">
        <v>0.2681</v>
      </c>
      <c r="E7" s="24">
        <v>0.3662</v>
      </c>
      <c r="F7" s="25">
        <v>0.046</v>
      </c>
      <c r="G7" s="26">
        <v>95.94</v>
      </c>
      <c r="H7" s="26">
        <v>157.63</v>
      </c>
      <c r="I7" s="26">
        <v>90.45</v>
      </c>
      <c r="J7" s="26">
        <v>3612.36</v>
      </c>
      <c r="K7" s="26">
        <v>1211.79</v>
      </c>
      <c r="L7" s="26">
        <v>6.57</v>
      </c>
      <c r="M7" s="24">
        <v>0.905</v>
      </c>
      <c r="N7" s="24">
        <v>0.974</v>
      </c>
      <c r="O7" s="25">
        <v>0.98</v>
      </c>
      <c r="P7" s="15"/>
    </row>
    <row r="8" spans="1:16" ht="14.25">
      <c r="A8" s="4" t="s">
        <v>23</v>
      </c>
      <c r="B8" s="11">
        <v>0.5823</v>
      </c>
      <c r="C8" s="11">
        <v>0.5148</v>
      </c>
      <c r="D8" s="11">
        <v>0.0754</v>
      </c>
      <c r="E8" s="11">
        <v>0.0872</v>
      </c>
      <c r="F8" s="11">
        <v>0.016</v>
      </c>
      <c r="G8" s="12">
        <f>17547346.97/183535</f>
        <v>95.6076332579617</v>
      </c>
      <c r="H8" s="12">
        <f>24613723.29/125280</f>
        <v>196.46969420498084</v>
      </c>
      <c r="I8" s="12">
        <f>17547346.97/125280</f>
        <v>140.0650300925926</v>
      </c>
      <c r="J8" s="12">
        <f>12549937.34/1352</f>
        <v>9282.49803254438</v>
      </c>
      <c r="K8" s="12">
        <f>3369480.62/1352</f>
        <v>2492.2193934911243</v>
      </c>
      <c r="L8" s="12">
        <f>15929/1352</f>
        <v>11.78180473372781</v>
      </c>
      <c r="M8" s="11">
        <f>15776/21780</f>
        <v>0.7243342516069788</v>
      </c>
      <c r="N8" s="11">
        <v>0.9984</v>
      </c>
      <c r="O8" s="11">
        <v>0.5</v>
      </c>
      <c r="P8" s="13"/>
    </row>
    <row r="9" spans="1:16" ht="14.25">
      <c r="A9" s="4" t="s">
        <v>24</v>
      </c>
      <c r="B9" s="9">
        <v>0.7295</v>
      </c>
      <c r="C9" s="9">
        <v>0.3675</v>
      </c>
      <c r="D9" s="9">
        <v>0.575</v>
      </c>
      <c r="E9" s="9">
        <v>0.461</v>
      </c>
      <c r="F9" s="10">
        <v>0.032</v>
      </c>
      <c r="G9" s="4">
        <v>88.06</v>
      </c>
      <c r="H9" s="4">
        <v>165.97</v>
      </c>
      <c r="I9" s="4">
        <v>125.03</v>
      </c>
      <c r="J9" s="4">
        <v>3170.73</v>
      </c>
      <c r="K9" s="4">
        <v>202.16</v>
      </c>
      <c r="L9" s="4">
        <v>5.5</v>
      </c>
      <c r="M9" s="9">
        <v>0.1148</v>
      </c>
      <c r="N9" s="10">
        <v>1</v>
      </c>
      <c r="O9" s="4" t="s">
        <v>25</v>
      </c>
      <c r="P9" s="4"/>
    </row>
    <row r="10" spans="1:16" ht="14.25">
      <c r="A10" s="5" t="s">
        <v>46</v>
      </c>
      <c r="B10" s="6">
        <v>0.6138</v>
      </c>
      <c r="C10" s="7">
        <v>0.51</v>
      </c>
      <c r="D10" s="7">
        <v>0.22</v>
      </c>
      <c r="E10" s="7">
        <v>0.31</v>
      </c>
      <c r="F10" s="7">
        <v>0.03</v>
      </c>
      <c r="G10" s="8">
        <v>147.6</v>
      </c>
      <c r="H10" s="8">
        <v>429.26</v>
      </c>
      <c r="I10" s="8">
        <v>174.39</v>
      </c>
      <c r="J10" s="8">
        <v>4748.35</v>
      </c>
      <c r="K10" s="8">
        <v>1686.38</v>
      </c>
      <c r="L10" s="8">
        <v>7.3</v>
      </c>
      <c r="M10" s="8">
        <v>41.81</v>
      </c>
      <c r="N10" s="7">
        <v>0.96</v>
      </c>
      <c r="O10" s="7">
        <v>0.98</v>
      </c>
      <c r="P10" s="4"/>
    </row>
  </sheetData>
  <mergeCells count="3">
    <mergeCell ref="A1:P1"/>
    <mergeCell ref="J2:P2"/>
    <mergeCell ref="D2:G2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2013-04-12T08:27:13Z</cp:lastPrinted>
  <dcterms:created xsi:type="dcterms:W3CDTF">1996-12-17T01:32:42Z</dcterms:created>
  <dcterms:modified xsi:type="dcterms:W3CDTF">2013-06-24T09:17:16Z</dcterms:modified>
  <cp:category/>
  <cp:version/>
  <cp:contentType/>
  <cp:contentStatus/>
</cp:coreProperties>
</file>