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1"/>
  </bookViews>
  <sheets>
    <sheet name="说明" sheetId="1" r:id="rId1"/>
    <sheet name="公布成绩" sheetId="2" r:id="rId2"/>
  </sheets>
  <definedNames>
    <definedName name="_xlnm.Print_Titles" localSheetId="1">'公布成绩'!$1:$3</definedName>
  </definedNames>
  <calcPr fullCalcOnLoad="1"/>
</workbook>
</file>

<file path=xl/sharedStrings.xml><?xml version="1.0" encoding="utf-8"?>
<sst xmlns="http://schemas.openxmlformats.org/spreadsheetml/2006/main" count="396" uniqueCount="125">
  <si>
    <t>姓名</t>
  </si>
  <si>
    <t>性别</t>
  </si>
  <si>
    <t>准考证号</t>
  </si>
  <si>
    <t>陈思烨</t>
  </si>
  <si>
    <t>女</t>
  </si>
  <si>
    <t xml:space="preserve">女 </t>
  </si>
  <si>
    <t>杜灵玲</t>
  </si>
  <si>
    <t>刘海燕</t>
  </si>
  <si>
    <t>邬芳芳</t>
  </si>
  <si>
    <t>郑利飞</t>
  </si>
  <si>
    <t>陈双燕</t>
  </si>
  <si>
    <t>顾家瑜</t>
  </si>
  <si>
    <t>胡杰</t>
  </si>
  <si>
    <t>黄方</t>
  </si>
  <si>
    <t>丁七巧</t>
  </si>
  <si>
    <t>梅婷</t>
  </si>
  <si>
    <t>梅园园</t>
  </si>
  <si>
    <t>潘丹</t>
  </si>
  <si>
    <t>沈佳慧</t>
  </si>
  <si>
    <t>施白雪</t>
  </si>
  <si>
    <t>孙林林</t>
  </si>
  <si>
    <t>谢开娜</t>
  </si>
  <si>
    <t>陈龙会</t>
  </si>
  <si>
    <t>陈思思</t>
  </si>
  <si>
    <t>傅周民</t>
  </si>
  <si>
    <t>马丽萍</t>
  </si>
  <si>
    <t>王培丽</t>
  </si>
  <si>
    <t>王坪</t>
  </si>
  <si>
    <t>吴红霞</t>
  </si>
  <si>
    <t>章维娜</t>
  </si>
  <si>
    <t>朱佳琰</t>
  </si>
  <si>
    <t>葛佳佳</t>
  </si>
  <si>
    <t>黄巧燕</t>
  </si>
  <si>
    <t>闵昌梅</t>
  </si>
  <si>
    <t>任佳飞</t>
  </si>
  <si>
    <t>施银萍</t>
  </si>
  <si>
    <t>姚文波</t>
  </si>
  <si>
    <t>黄树锋</t>
  </si>
  <si>
    <t>男</t>
  </si>
  <si>
    <t>吕鸽</t>
  </si>
  <si>
    <t>邵琼</t>
  </si>
  <si>
    <t>张聪瑜</t>
  </si>
  <si>
    <t>赵曼</t>
  </si>
  <si>
    <t>蔡丹丹</t>
  </si>
  <si>
    <t>茅科儿</t>
  </si>
  <si>
    <t>魏敏</t>
  </si>
  <si>
    <t>徐雅月</t>
  </si>
  <si>
    <t>陈婉飞</t>
  </si>
  <si>
    <t>韦飞燕</t>
  </si>
  <si>
    <t>周银凤</t>
  </si>
  <si>
    <t>曹小红</t>
  </si>
  <si>
    <t>陈宁元</t>
  </si>
  <si>
    <t>李玉萍</t>
  </si>
  <si>
    <t>鲁益超</t>
  </si>
  <si>
    <t>戚莹</t>
  </si>
  <si>
    <t>徐丹</t>
  </si>
  <si>
    <t>诸益艺</t>
  </si>
  <si>
    <t>许丹萍</t>
  </si>
  <si>
    <t>方唯慧</t>
  </si>
  <si>
    <t>史伟君</t>
  </si>
  <si>
    <t>周霞雨</t>
  </si>
  <si>
    <t>楼维佳</t>
  </si>
  <si>
    <t>徐彬彬</t>
  </si>
  <si>
    <t>报考单位及职位</t>
  </si>
  <si>
    <t>职位编码</t>
  </si>
  <si>
    <t>城区其它市属医院（护理）</t>
  </si>
  <si>
    <t>李玲</t>
  </si>
  <si>
    <t>女</t>
  </si>
  <si>
    <t>卫生院（护理）</t>
  </si>
  <si>
    <t>人民医院（护理）</t>
  </si>
  <si>
    <t>诸川川</t>
  </si>
  <si>
    <t>杜慧芬</t>
  </si>
  <si>
    <t>石桔梨</t>
  </si>
  <si>
    <t>叶柯</t>
  </si>
  <si>
    <t>朱聪</t>
  </si>
  <si>
    <t>四院（护理）</t>
  </si>
  <si>
    <t>杜莎妮</t>
  </si>
  <si>
    <t>三院（护理从事精神科）</t>
  </si>
  <si>
    <t>偏远乡镇卫生院（护理）</t>
  </si>
  <si>
    <t>苗银云</t>
  </si>
  <si>
    <t>鲁燕儿</t>
  </si>
  <si>
    <t>宋丹丹</t>
  </si>
  <si>
    <t>严腾超</t>
  </si>
  <si>
    <t>阳明街道社区卫生服务中心（护理）</t>
  </si>
  <si>
    <t>毛玉素</t>
  </si>
  <si>
    <t>诸佳炜</t>
  </si>
  <si>
    <t>杨露</t>
  </si>
  <si>
    <t>占美娟</t>
  </si>
  <si>
    <t>陈姣姣</t>
  </si>
  <si>
    <t>王佳琳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</si>
  <si>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</si>
  <si>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</si>
  <si>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</si>
  <si>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</si>
  <si>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</si>
  <si>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</si>
  <si>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</si>
  <si>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</si>
  <si>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</si>
  <si>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</t>
  </si>
  <si>
    <t>1</t>
  </si>
  <si>
    <t>10</t>
  </si>
  <si>
    <t>11</t>
  </si>
  <si>
    <t>12</t>
  </si>
  <si>
    <t>13</t>
  </si>
  <si>
    <t>1</t>
  </si>
  <si>
    <t>1</t>
  </si>
  <si>
    <t>笔试</t>
  </si>
  <si>
    <t>面试</t>
  </si>
  <si>
    <t>总成绩</t>
  </si>
  <si>
    <t>是否进入体检</t>
  </si>
  <si>
    <t>专业
成绩</t>
  </si>
  <si>
    <t>折算分</t>
  </si>
  <si>
    <t>公共成绩</t>
  </si>
  <si>
    <t>第一项目</t>
  </si>
  <si>
    <t>第二项目</t>
  </si>
  <si>
    <t>序号</t>
  </si>
  <si>
    <t>2013年余姚市卫生事业单位公开招聘卫技人员成绩及入闱体检人员名单</t>
  </si>
  <si>
    <t>朗霞街道社区卫生服务中心（护理）</t>
  </si>
  <si>
    <t>是</t>
  </si>
  <si>
    <t>否</t>
  </si>
  <si>
    <t>2</t>
  </si>
  <si>
    <t>是</t>
  </si>
  <si>
    <t>放弃</t>
  </si>
  <si>
    <t>www.med126.com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</si>
</sst>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00;[Red]0.00"/>
    <numFmt numFmtId="186" formatCode="0.00;_ꀀ"/>
    <numFmt numFmtId="187" formatCode="0.00;_؀"/>
    <numFmt numFmtId="188" formatCode="0.00;_܀"/>
    <numFmt numFmtId="189" formatCode="0.00;_琀"/>
    <numFmt numFmtId="190" formatCode="0.00;_瀀"/>
    <numFmt numFmtId="191" formatCode="0_ "/>
    <numFmt numFmtId="192" formatCode="0_);[Red]\(0\)"/>
    <numFmt numFmtId="193" formatCode="0.0_);[Red]\(0.0\)"/>
    <numFmt numFmtId="194" formatCode="0.00_ "/>
  </numFmts>
  <fonts count="28">
    <font>
      <sz val="12"/>
      <color indexed="8"/>
      <name val="宋体"/>
      <family val="0"/>
    </font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1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2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2" borderId="5" applyNumberFormat="0" applyAlignment="0" applyProtection="0"/>
    <xf numFmtId="0" fontId="22" fillId="13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17" fillId="8" borderId="0" applyNumberFormat="0" applyBorder="0" applyAlignment="0" applyProtection="0"/>
    <xf numFmtId="0" fontId="19" fillId="2" borderId="8" applyNumberFormat="0" applyAlignment="0" applyProtection="0"/>
    <xf numFmtId="0" fontId="18" fillId="3" borderId="5" applyNumberFormat="0" applyAlignment="0" applyProtection="0"/>
    <xf numFmtId="0" fontId="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19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184" fontId="7" fillId="0" borderId="10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wrapText="1"/>
    </xf>
    <xf numFmtId="184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184" fontId="4" fillId="0" borderId="11" xfId="0" applyNumberFormat="1" applyFont="1" applyBorder="1" applyAlignment="1">
      <alignment horizontal="center" vertical="center" wrapText="1"/>
    </xf>
    <xf numFmtId="184" fontId="4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84" fontId="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31" t="s">
        <v>124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1">
      <selection activeCell="Q4" sqref="Q4"/>
    </sheetView>
  </sheetViews>
  <sheetFormatPr defaultColWidth="9.00390625" defaultRowHeight="19.5" customHeight="1"/>
  <cols>
    <col min="1" max="1" width="5.25390625" style="14" customWidth="1"/>
    <col min="2" max="2" width="3.125" style="14" customWidth="1"/>
    <col min="3" max="3" width="20.75390625" style="14" customWidth="1"/>
    <col min="4" max="4" width="3.625" style="14" customWidth="1"/>
    <col min="5" max="5" width="8.875" style="14" customWidth="1"/>
    <col min="6" max="6" width="4.125" style="14" customWidth="1"/>
    <col min="7" max="7" width="6.00390625" style="14" customWidth="1"/>
    <col min="8" max="8" width="4.25390625" style="14" customWidth="1"/>
    <col min="9" max="9" width="5.375" style="14" customWidth="1"/>
    <col min="10" max="10" width="5.625" style="18" customWidth="1"/>
    <col min="11" max="11" width="5.375" style="18" customWidth="1"/>
    <col min="12" max="12" width="6.375" style="18" customWidth="1"/>
    <col min="13" max="13" width="5.75390625" style="18" customWidth="1"/>
    <col min="14" max="14" width="4.50390625" style="14" customWidth="1"/>
    <col min="15" max="15" width="5.125" style="14" customWidth="1"/>
    <col min="16" max="16384" width="9.00390625" style="14" customWidth="1"/>
  </cols>
  <sheetData>
    <row r="1" spans="1:15" ht="16.5" customHeight="1">
      <c r="A1" s="27" t="s">
        <v>117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13" customFormat="1" ht="16.5" customHeight="1">
      <c r="A2" s="21" t="s">
        <v>0</v>
      </c>
      <c r="B2" s="21" t="s">
        <v>1</v>
      </c>
      <c r="C2" s="26" t="s">
        <v>63</v>
      </c>
      <c r="D2" s="26" t="s">
        <v>64</v>
      </c>
      <c r="E2" s="26" t="s">
        <v>2</v>
      </c>
      <c r="F2" s="26" t="s">
        <v>107</v>
      </c>
      <c r="G2" s="26"/>
      <c r="H2" s="26"/>
      <c r="I2" s="26"/>
      <c r="J2" s="26" t="s">
        <v>108</v>
      </c>
      <c r="K2" s="26"/>
      <c r="L2" s="26"/>
      <c r="M2" s="30" t="s">
        <v>109</v>
      </c>
      <c r="N2" s="28" t="s">
        <v>116</v>
      </c>
      <c r="O2" s="26" t="s">
        <v>110</v>
      </c>
    </row>
    <row r="3" spans="1:15" s="13" customFormat="1" ht="36" customHeight="1">
      <c r="A3" s="21"/>
      <c r="B3" s="21"/>
      <c r="C3" s="26"/>
      <c r="D3" s="26"/>
      <c r="E3" s="26"/>
      <c r="F3" s="15" t="s">
        <v>111</v>
      </c>
      <c r="G3" s="15" t="s">
        <v>112</v>
      </c>
      <c r="H3" s="15" t="s">
        <v>113</v>
      </c>
      <c r="I3" s="15" t="s">
        <v>112</v>
      </c>
      <c r="J3" s="16" t="s">
        <v>114</v>
      </c>
      <c r="K3" s="16" t="s">
        <v>115</v>
      </c>
      <c r="L3" s="16" t="s">
        <v>112</v>
      </c>
      <c r="M3" s="30"/>
      <c r="N3" s="29"/>
      <c r="O3" s="26"/>
    </row>
    <row r="4" spans="1:16" s="3" customFormat="1" ht="11.25">
      <c r="A4" s="1" t="s">
        <v>7</v>
      </c>
      <c r="B4" s="1" t="s">
        <v>4</v>
      </c>
      <c r="C4" s="1" t="s">
        <v>65</v>
      </c>
      <c r="D4" s="1">
        <v>58</v>
      </c>
      <c r="E4" s="1">
        <v>2013010105</v>
      </c>
      <c r="F4" s="9">
        <v>61</v>
      </c>
      <c r="G4" s="11">
        <f aca="true" t="shared" si="0" ref="G4:G43">F4*0.7</f>
        <v>42.699999999999996</v>
      </c>
      <c r="H4" s="9">
        <v>50</v>
      </c>
      <c r="I4" s="11">
        <f aca="true" t="shared" si="1" ref="I4:I43">H4*0.1</f>
        <v>5</v>
      </c>
      <c r="J4" s="17">
        <v>84</v>
      </c>
      <c r="K4" s="17">
        <v>84.33</v>
      </c>
      <c r="L4" s="17">
        <f>J4*0.1+K4*0.1</f>
        <v>16.833</v>
      </c>
      <c r="M4" s="17">
        <f>G4+I4+L4</f>
        <v>64.53299999999999</v>
      </c>
      <c r="N4" s="12" t="s">
        <v>90</v>
      </c>
      <c r="O4" s="1" t="s">
        <v>119</v>
      </c>
      <c r="P4" s="2"/>
    </row>
    <row r="5" spans="1:16" s="3" customFormat="1" ht="11.25">
      <c r="A5" s="1" t="s">
        <v>6</v>
      </c>
      <c r="B5" s="1" t="s">
        <v>4</v>
      </c>
      <c r="C5" s="1" t="s">
        <v>65</v>
      </c>
      <c r="D5" s="1">
        <v>58</v>
      </c>
      <c r="E5" s="1">
        <v>2013010103</v>
      </c>
      <c r="F5" s="9">
        <v>57</v>
      </c>
      <c r="G5" s="11">
        <f t="shared" si="0"/>
        <v>39.9</v>
      </c>
      <c r="H5" s="9">
        <v>70</v>
      </c>
      <c r="I5" s="11">
        <f t="shared" si="1"/>
        <v>7</v>
      </c>
      <c r="J5" s="17">
        <v>85</v>
      </c>
      <c r="K5" s="17">
        <v>89.33</v>
      </c>
      <c r="L5" s="17">
        <f>J5*0.1+K5*0.1</f>
        <v>17.433</v>
      </c>
      <c r="M5" s="17">
        <f>G5+I5+L5</f>
        <v>64.333</v>
      </c>
      <c r="N5" s="12" t="s">
        <v>91</v>
      </c>
      <c r="O5" s="1" t="s">
        <v>119</v>
      </c>
      <c r="P5" s="2"/>
    </row>
    <row r="6" spans="1:16" s="3" customFormat="1" ht="11.25">
      <c r="A6" s="1" t="s">
        <v>66</v>
      </c>
      <c r="B6" s="1" t="s">
        <v>67</v>
      </c>
      <c r="C6" s="1" t="s">
        <v>65</v>
      </c>
      <c r="D6" s="1">
        <v>58</v>
      </c>
      <c r="E6" s="1">
        <v>2013010104</v>
      </c>
      <c r="F6" s="9">
        <v>60</v>
      </c>
      <c r="G6" s="11">
        <f t="shared" si="0"/>
        <v>42</v>
      </c>
      <c r="H6" s="9">
        <v>50</v>
      </c>
      <c r="I6" s="11">
        <f t="shared" si="1"/>
        <v>5</v>
      </c>
      <c r="J6" s="17">
        <v>66.33</v>
      </c>
      <c r="K6" s="17">
        <v>85.67</v>
      </c>
      <c r="L6" s="17">
        <f>J6*0.1+K6*0.1</f>
        <v>15.2</v>
      </c>
      <c r="M6" s="17">
        <f>G6+I6+L6</f>
        <v>62.2</v>
      </c>
      <c r="N6" s="12" t="s">
        <v>92</v>
      </c>
      <c r="O6" s="1" t="s">
        <v>119</v>
      </c>
      <c r="P6" s="2"/>
    </row>
    <row r="7" spans="1:16" s="3" customFormat="1" ht="11.25">
      <c r="A7" s="1" t="s">
        <v>3</v>
      </c>
      <c r="B7" s="1" t="s">
        <v>4</v>
      </c>
      <c r="C7" s="1" t="s">
        <v>65</v>
      </c>
      <c r="D7" s="1">
        <v>58</v>
      </c>
      <c r="E7" s="1">
        <v>2013010101</v>
      </c>
      <c r="F7" s="9">
        <v>59</v>
      </c>
      <c r="G7" s="11">
        <f t="shared" si="0"/>
        <v>41.3</v>
      </c>
      <c r="H7" s="9">
        <v>45</v>
      </c>
      <c r="I7" s="11">
        <f t="shared" si="1"/>
        <v>4.5</v>
      </c>
      <c r="J7" s="17">
        <v>71</v>
      </c>
      <c r="K7" s="17">
        <v>83.33</v>
      </c>
      <c r="L7" s="17">
        <f>J7*0.1+K7*0.1</f>
        <v>15.433</v>
      </c>
      <c r="M7" s="17">
        <f>G7+I7+L7</f>
        <v>61.233</v>
      </c>
      <c r="N7" s="12" t="s">
        <v>93</v>
      </c>
      <c r="O7" s="20" t="s">
        <v>120</v>
      </c>
      <c r="P7" s="2"/>
    </row>
    <row r="8" spans="1:16" s="3" customFormat="1" ht="11.25">
      <c r="A8" s="1" t="s">
        <v>9</v>
      </c>
      <c r="B8" s="1" t="s">
        <v>4</v>
      </c>
      <c r="C8" s="1" t="s">
        <v>65</v>
      </c>
      <c r="D8" s="1">
        <v>58</v>
      </c>
      <c r="E8" s="1">
        <v>2013010109</v>
      </c>
      <c r="F8" s="9">
        <v>57</v>
      </c>
      <c r="G8" s="11">
        <f t="shared" si="0"/>
        <v>39.9</v>
      </c>
      <c r="H8" s="9">
        <v>55</v>
      </c>
      <c r="I8" s="11">
        <f t="shared" si="1"/>
        <v>5.5</v>
      </c>
      <c r="J8" s="17">
        <v>76.67</v>
      </c>
      <c r="K8" s="17">
        <v>79.67</v>
      </c>
      <c r="L8" s="17">
        <f>J8*0.1+K8*0.1</f>
        <v>15.634</v>
      </c>
      <c r="M8" s="17">
        <f>G8+I8+L8</f>
        <v>61.034</v>
      </c>
      <c r="N8" s="12" t="s">
        <v>94</v>
      </c>
      <c r="O8" s="20" t="s">
        <v>120</v>
      </c>
      <c r="P8" s="2"/>
    </row>
    <row r="9" spans="1:16" s="3" customFormat="1" ht="14.25">
      <c r="A9" s="1" t="s">
        <v>8</v>
      </c>
      <c r="B9" s="1" t="s">
        <v>4</v>
      </c>
      <c r="C9" s="1" t="s">
        <v>65</v>
      </c>
      <c r="D9" s="1">
        <v>58</v>
      </c>
      <c r="E9" s="1">
        <v>2013010108</v>
      </c>
      <c r="F9" s="9">
        <v>53</v>
      </c>
      <c r="G9" s="11">
        <f t="shared" si="0"/>
        <v>37.099999999999994</v>
      </c>
      <c r="H9" s="9">
        <v>30</v>
      </c>
      <c r="I9" s="11">
        <f t="shared" si="1"/>
        <v>3</v>
      </c>
      <c r="J9" s="22" t="s">
        <v>123</v>
      </c>
      <c r="K9" s="23"/>
      <c r="L9" s="24"/>
      <c r="M9" s="17">
        <v>40.1</v>
      </c>
      <c r="N9" s="12" t="s">
        <v>95</v>
      </c>
      <c r="O9" s="20" t="s">
        <v>120</v>
      </c>
      <c r="P9" s="2"/>
    </row>
    <row r="10" spans="1:16" s="3" customFormat="1" ht="11.25">
      <c r="A10" s="1" t="s">
        <v>12</v>
      </c>
      <c r="B10" s="1" t="s">
        <v>4</v>
      </c>
      <c r="C10" s="1" t="s">
        <v>68</v>
      </c>
      <c r="D10" s="1">
        <v>59</v>
      </c>
      <c r="E10" s="1">
        <v>2013010112</v>
      </c>
      <c r="F10" s="9">
        <v>58</v>
      </c>
      <c r="G10" s="11">
        <f t="shared" si="0"/>
        <v>40.599999999999994</v>
      </c>
      <c r="H10" s="9">
        <v>60</v>
      </c>
      <c r="I10" s="11">
        <f t="shared" si="1"/>
        <v>6</v>
      </c>
      <c r="J10" s="17">
        <v>88</v>
      </c>
      <c r="K10" s="17">
        <v>87</v>
      </c>
      <c r="L10" s="17">
        <f aca="true" t="shared" si="2" ref="L10:L41">J10*0.1+K10*0.1</f>
        <v>17.5</v>
      </c>
      <c r="M10" s="17">
        <f aca="true" t="shared" si="3" ref="M10:M41">G10+I10+L10</f>
        <v>64.1</v>
      </c>
      <c r="N10" s="12" t="s">
        <v>90</v>
      </c>
      <c r="O10" s="1" t="s">
        <v>122</v>
      </c>
      <c r="P10" s="2"/>
    </row>
    <row r="11" spans="1:16" s="3" customFormat="1" ht="11.25">
      <c r="A11" s="1" t="s">
        <v>10</v>
      </c>
      <c r="B11" s="1" t="s">
        <v>4</v>
      </c>
      <c r="C11" s="1" t="s">
        <v>68</v>
      </c>
      <c r="D11" s="1">
        <v>59</v>
      </c>
      <c r="E11" s="1">
        <v>2013010110</v>
      </c>
      <c r="F11" s="9">
        <v>61</v>
      </c>
      <c r="G11" s="11">
        <f t="shared" si="0"/>
        <v>42.699999999999996</v>
      </c>
      <c r="H11" s="9">
        <v>65</v>
      </c>
      <c r="I11" s="11">
        <f t="shared" si="1"/>
        <v>6.5</v>
      </c>
      <c r="J11" s="17">
        <v>57</v>
      </c>
      <c r="K11" s="17">
        <v>85.67</v>
      </c>
      <c r="L11" s="17">
        <f t="shared" si="2"/>
        <v>14.267</v>
      </c>
      <c r="M11" s="17">
        <f t="shared" si="3"/>
        <v>63.467</v>
      </c>
      <c r="N11" s="12" t="s">
        <v>121</v>
      </c>
      <c r="O11" s="1" t="s">
        <v>122</v>
      </c>
      <c r="P11" s="2"/>
    </row>
    <row r="12" spans="1:16" s="3" customFormat="1" ht="11.25">
      <c r="A12" s="4" t="s">
        <v>13</v>
      </c>
      <c r="B12" s="1" t="s">
        <v>5</v>
      </c>
      <c r="C12" s="1" t="s">
        <v>68</v>
      </c>
      <c r="D12" s="1">
        <v>59</v>
      </c>
      <c r="E12" s="1">
        <v>2013010113</v>
      </c>
      <c r="F12" s="9">
        <v>58</v>
      </c>
      <c r="G12" s="11">
        <f t="shared" si="0"/>
        <v>40.599999999999994</v>
      </c>
      <c r="H12" s="9">
        <v>25</v>
      </c>
      <c r="I12" s="11">
        <f t="shared" si="1"/>
        <v>2.5</v>
      </c>
      <c r="J12" s="17">
        <v>83</v>
      </c>
      <c r="K12" s="17">
        <v>84.67</v>
      </c>
      <c r="L12" s="17">
        <f t="shared" si="2"/>
        <v>16.767000000000003</v>
      </c>
      <c r="M12" s="17">
        <f t="shared" si="3"/>
        <v>59.867</v>
      </c>
      <c r="N12" s="12" t="s">
        <v>92</v>
      </c>
      <c r="O12" s="20" t="s">
        <v>120</v>
      </c>
      <c r="P12" s="2"/>
    </row>
    <row r="13" spans="1:16" s="3" customFormat="1" ht="11.25">
      <c r="A13" s="1" t="s">
        <v>11</v>
      </c>
      <c r="B13" s="1" t="s">
        <v>4</v>
      </c>
      <c r="C13" s="1" t="s">
        <v>68</v>
      </c>
      <c r="D13" s="1">
        <v>59</v>
      </c>
      <c r="E13" s="1">
        <v>2013010111</v>
      </c>
      <c r="F13" s="9">
        <v>53</v>
      </c>
      <c r="G13" s="11">
        <f t="shared" si="0"/>
        <v>37.099999999999994</v>
      </c>
      <c r="H13" s="9">
        <v>30</v>
      </c>
      <c r="I13" s="11">
        <f t="shared" si="1"/>
        <v>3</v>
      </c>
      <c r="J13" s="17">
        <v>72.33</v>
      </c>
      <c r="K13" s="17">
        <v>81</v>
      </c>
      <c r="L13" s="17">
        <f t="shared" si="2"/>
        <v>15.333</v>
      </c>
      <c r="M13" s="17">
        <f t="shared" si="3"/>
        <v>55.43299999999999</v>
      </c>
      <c r="N13" s="12" t="s">
        <v>93</v>
      </c>
      <c r="O13" s="20" t="s">
        <v>120</v>
      </c>
      <c r="P13" s="2"/>
    </row>
    <row r="14" spans="1:16" s="3" customFormat="1" ht="11.25">
      <c r="A14" s="1" t="s">
        <v>20</v>
      </c>
      <c r="B14" s="1" t="s">
        <v>4</v>
      </c>
      <c r="C14" s="1" t="s">
        <v>69</v>
      </c>
      <c r="D14" s="1">
        <v>60</v>
      </c>
      <c r="E14" s="1">
        <v>2013010221</v>
      </c>
      <c r="F14" s="9">
        <v>65</v>
      </c>
      <c r="G14" s="11">
        <f t="shared" si="0"/>
        <v>45.5</v>
      </c>
      <c r="H14" s="9">
        <v>55</v>
      </c>
      <c r="I14" s="11">
        <f t="shared" si="1"/>
        <v>5.5</v>
      </c>
      <c r="J14" s="17">
        <v>83.33</v>
      </c>
      <c r="K14" s="17">
        <v>87.33</v>
      </c>
      <c r="L14" s="17">
        <f t="shared" si="2"/>
        <v>17.066000000000003</v>
      </c>
      <c r="M14" s="17">
        <f t="shared" si="3"/>
        <v>68.066</v>
      </c>
      <c r="N14" s="12" t="s">
        <v>99</v>
      </c>
      <c r="O14" s="1" t="s">
        <v>122</v>
      </c>
      <c r="P14" s="2"/>
    </row>
    <row r="15" spans="1:16" s="3" customFormat="1" ht="11.25">
      <c r="A15" s="1" t="s">
        <v>15</v>
      </c>
      <c r="B15" s="1" t="s">
        <v>4</v>
      </c>
      <c r="C15" s="1" t="s">
        <v>69</v>
      </c>
      <c r="D15" s="1">
        <v>60</v>
      </c>
      <c r="E15" s="1">
        <v>2013010206</v>
      </c>
      <c r="F15" s="9">
        <v>62</v>
      </c>
      <c r="G15" s="11">
        <f t="shared" si="0"/>
        <v>43.4</v>
      </c>
      <c r="H15" s="9">
        <v>45</v>
      </c>
      <c r="I15" s="11">
        <f t="shared" si="1"/>
        <v>4.5</v>
      </c>
      <c r="J15" s="17">
        <v>78.33</v>
      </c>
      <c r="K15" s="17">
        <v>82</v>
      </c>
      <c r="L15" s="17">
        <f t="shared" si="2"/>
        <v>16.033</v>
      </c>
      <c r="M15" s="17">
        <f t="shared" si="3"/>
        <v>63.933</v>
      </c>
      <c r="N15" s="12" t="s">
        <v>91</v>
      </c>
      <c r="O15" s="1" t="s">
        <v>122</v>
      </c>
      <c r="P15" s="2"/>
    </row>
    <row r="16" spans="1:16" s="3" customFormat="1" ht="11.25">
      <c r="A16" s="1" t="s">
        <v>21</v>
      </c>
      <c r="B16" s="1" t="s">
        <v>4</v>
      </c>
      <c r="C16" s="1" t="s">
        <v>69</v>
      </c>
      <c r="D16" s="1">
        <v>60</v>
      </c>
      <c r="E16" s="1">
        <v>2013010228</v>
      </c>
      <c r="F16" s="9">
        <v>60</v>
      </c>
      <c r="G16" s="11">
        <f t="shared" si="0"/>
        <v>42</v>
      </c>
      <c r="H16" s="9">
        <v>40</v>
      </c>
      <c r="I16" s="11">
        <f t="shared" si="1"/>
        <v>4</v>
      </c>
      <c r="J16" s="17">
        <v>81.33</v>
      </c>
      <c r="K16" s="17">
        <v>88</v>
      </c>
      <c r="L16" s="17">
        <f t="shared" si="2"/>
        <v>16.933</v>
      </c>
      <c r="M16" s="17">
        <f t="shared" si="3"/>
        <v>62.933</v>
      </c>
      <c r="N16" s="12" t="s">
        <v>92</v>
      </c>
      <c r="O16" s="1" t="s">
        <v>122</v>
      </c>
      <c r="P16" s="2"/>
    </row>
    <row r="17" spans="1:16" s="3" customFormat="1" ht="11.25">
      <c r="A17" s="1" t="s">
        <v>14</v>
      </c>
      <c r="B17" s="1" t="s">
        <v>4</v>
      </c>
      <c r="C17" s="1" t="s">
        <v>69</v>
      </c>
      <c r="D17" s="1">
        <v>60</v>
      </c>
      <c r="E17" s="1">
        <v>2013010124</v>
      </c>
      <c r="F17" s="9">
        <v>58</v>
      </c>
      <c r="G17" s="11">
        <f t="shared" si="0"/>
        <v>40.599999999999994</v>
      </c>
      <c r="H17" s="9">
        <v>50</v>
      </c>
      <c r="I17" s="11">
        <f t="shared" si="1"/>
        <v>5</v>
      </c>
      <c r="J17" s="17">
        <v>79.33</v>
      </c>
      <c r="K17" s="17">
        <v>82</v>
      </c>
      <c r="L17" s="17">
        <f t="shared" si="2"/>
        <v>16.133000000000003</v>
      </c>
      <c r="M17" s="17">
        <f t="shared" si="3"/>
        <v>61.733</v>
      </c>
      <c r="N17" s="12" t="s">
        <v>93</v>
      </c>
      <c r="O17" s="1" t="s">
        <v>122</v>
      </c>
      <c r="P17" s="2"/>
    </row>
    <row r="18" spans="1:16" s="3" customFormat="1" ht="11.25">
      <c r="A18" s="1" t="s">
        <v>70</v>
      </c>
      <c r="B18" s="1" t="s">
        <v>4</v>
      </c>
      <c r="C18" s="1" t="s">
        <v>69</v>
      </c>
      <c r="D18" s="1">
        <v>60</v>
      </c>
      <c r="E18" s="1">
        <v>2013010123</v>
      </c>
      <c r="F18" s="9">
        <v>57</v>
      </c>
      <c r="G18" s="11">
        <f t="shared" si="0"/>
        <v>39.9</v>
      </c>
      <c r="H18" s="9">
        <v>45</v>
      </c>
      <c r="I18" s="11">
        <f t="shared" si="1"/>
        <v>4.5</v>
      </c>
      <c r="J18" s="17">
        <v>82.33</v>
      </c>
      <c r="K18" s="17">
        <v>88.33</v>
      </c>
      <c r="L18" s="17">
        <f t="shared" si="2"/>
        <v>17.066000000000003</v>
      </c>
      <c r="M18" s="17">
        <f t="shared" si="3"/>
        <v>61.466</v>
      </c>
      <c r="N18" s="12" t="s">
        <v>94</v>
      </c>
      <c r="O18" s="1" t="s">
        <v>122</v>
      </c>
      <c r="P18" s="2"/>
    </row>
    <row r="19" spans="1:16" s="3" customFormat="1" ht="11.25">
      <c r="A19" s="1" t="s">
        <v>17</v>
      </c>
      <c r="B19" s="1" t="s">
        <v>4</v>
      </c>
      <c r="C19" s="1" t="s">
        <v>69</v>
      </c>
      <c r="D19" s="1">
        <v>60</v>
      </c>
      <c r="E19" s="1">
        <v>2013010210</v>
      </c>
      <c r="F19" s="9">
        <v>56</v>
      </c>
      <c r="G19" s="11">
        <f t="shared" si="0"/>
        <v>39.199999999999996</v>
      </c>
      <c r="H19" s="9">
        <v>40</v>
      </c>
      <c r="I19" s="11">
        <f t="shared" si="1"/>
        <v>4</v>
      </c>
      <c r="J19" s="17">
        <v>88</v>
      </c>
      <c r="K19" s="17">
        <v>90.33</v>
      </c>
      <c r="L19" s="17">
        <f t="shared" si="2"/>
        <v>17.833</v>
      </c>
      <c r="M19" s="17">
        <f t="shared" si="3"/>
        <v>61.032999999999994</v>
      </c>
      <c r="N19" s="12" t="s">
        <v>95</v>
      </c>
      <c r="O19" s="1" t="s">
        <v>122</v>
      </c>
      <c r="P19" s="2"/>
    </row>
    <row r="20" spans="1:16" s="3" customFormat="1" ht="11.25">
      <c r="A20" s="1" t="s">
        <v>19</v>
      </c>
      <c r="B20" s="1" t="s">
        <v>4</v>
      </c>
      <c r="C20" s="1" t="s">
        <v>69</v>
      </c>
      <c r="D20" s="1">
        <v>60</v>
      </c>
      <c r="E20" s="1">
        <v>2013010217</v>
      </c>
      <c r="F20" s="9">
        <v>61</v>
      </c>
      <c r="G20" s="11">
        <f t="shared" si="0"/>
        <v>42.699999999999996</v>
      </c>
      <c r="H20" s="9">
        <v>35</v>
      </c>
      <c r="I20" s="11">
        <f t="shared" si="1"/>
        <v>3.5</v>
      </c>
      <c r="J20" s="17">
        <v>65.33</v>
      </c>
      <c r="K20" s="17">
        <v>77.33</v>
      </c>
      <c r="L20" s="17">
        <f t="shared" si="2"/>
        <v>14.266000000000002</v>
      </c>
      <c r="M20" s="17">
        <f t="shared" si="3"/>
        <v>60.465999999999994</v>
      </c>
      <c r="N20" s="12" t="s">
        <v>96</v>
      </c>
      <c r="O20" s="20" t="s">
        <v>120</v>
      </c>
      <c r="P20" s="2"/>
    </row>
    <row r="21" spans="1:16" s="3" customFormat="1" ht="11.25">
      <c r="A21" s="4" t="s">
        <v>16</v>
      </c>
      <c r="B21" s="1" t="s">
        <v>5</v>
      </c>
      <c r="C21" s="1" t="s">
        <v>69</v>
      </c>
      <c r="D21" s="1">
        <v>60</v>
      </c>
      <c r="E21" s="1">
        <v>2013010207</v>
      </c>
      <c r="F21" s="9">
        <v>58</v>
      </c>
      <c r="G21" s="11">
        <f t="shared" si="0"/>
        <v>40.599999999999994</v>
      </c>
      <c r="H21" s="9">
        <v>40</v>
      </c>
      <c r="I21" s="11">
        <f t="shared" si="1"/>
        <v>4</v>
      </c>
      <c r="J21" s="17">
        <v>80</v>
      </c>
      <c r="K21" s="17">
        <v>78.33</v>
      </c>
      <c r="L21" s="17">
        <f t="shared" si="2"/>
        <v>15.833</v>
      </c>
      <c r="M21" s="17">
        <f t="shared" si="3"/>
        <v>60.43299999999999</v>
      </c>
      <c r="N21" s="12" t="s">
        <v>97</v>
      </c>
      <c r="O21" s="20" t="s">
        <v>120</v>
      </c>
      <c r="P21" s="2"/>
    </row>
    <row r="22" spans="1:16" s="3" customFormat="1" ht="11.25">
      <c r="A22" s="4" t="s">
        <v>18</v>
      </c>
      <c r="B22" s="1" t="s">
        <v>5</v>
      </c>
      <c r="C22" s="1" t="s">
        <v>69</v>
      </c>
      <c r="D22" s="1">
        <v>60</v>
      </c>
      <c r="E22" s="1">
        <v>2013010216</v>
      </c>
      <c r="F22" s="9">
        <v>54</v>
      </c>
      <c r="G22" s="11">
        <f t="shared" si="0"/>
        <v>37.8</v>
      </c>
      <c r="H22" s="9">
        <v>50</v>
      </c>
      <c r="I22" s="11">
        <f t="shared" si="1"/>
        <v>5</v>
      </c>
      <c r="J22" s="17">
        <v>75</v>
      </c>
      <c r="K22" s="17">
        <v>65.33</v>
      </c>
      <c r="L22" s="17">
        <f t="shared" si="2"/>
        <v>14.033000000000001</v>
      </c>
      <c r="M22" s="17">
        <f t="shared" si="3"/>
        <v>56.833</v>
      </c>
      <c r="N22" s="12" t="s">
        <v>98</v>
      </c>
      <c r="O22" s="20" t="s">
        <v>120</v>
      </c>
      <c r="P22" s="2"/>
    </row>
    <row r="23" spans="1:16" s="3" customFormat="1" ht="11.25">
      <c r="A23" s="1" t="s">
        <v>74</v>
      </c>
      <c r="B23" s="1" t="s">
        <v>67</v>
      </c>
      <c r="C23" s="4" t="s">
        <v>65</v>
      </c>
      <c r="D23" s="4">
        <v>61</v>
      </c>
      <c r="E23" s="1">
        <v>2013010519</v>
      </c>
      <c r="F23" s="9">
        <v>58</v>
      </c>
      <c r="G23" s="11">
        <f t="shared" si="0"/>
        <v>40.599999999999994</v>
      </c>
      <c r="H23" s="9">
        <v>65</v>
      </c>
      <c r="I23" s="11">
        <f t="shared" si="1"/>
        <v>6.5</v>
      </c>
      <c r="J23" s="17">
        <v>86.33</v>
      </c>
      <c r="K23" s="17">
        <v>88.67</v>
      </c>
      <c r="L23" s="17">
        <f t="shared" si="2"/>
        <v>17.5</v>
      </c>
      <c r="M23" s="17">
        <f t="shared" si="3"/>
        <v>64.6</v>
      </c>
      <c r="N23" s="12" t="s">
        <v>90</v>
      </c>
      <c r="O23" s="1" t="s">
        <v>122</v>
      </c>
      <c r="P23" s="2"/>
    </row>
    <row r="24" spans="1:16" s="3" customFormat="1" ht="11.25">
      <c r="A24" s="1" t="s">
        <v>23</v>
      </c>
      <c r="B24" s="1" t="s">
        <v>4</v>
      </c>
      <c r="C24" s="4" t="s">
        <v>65</v>
      </c>
      <c r="D24" s="4">
        <v>61</v>
      </c>
      <c r="E24" s="1">
        <v>2013010318</v>
      </c>
      <c r="F24" s="9">
        <v>59</v>
      </c>
      <c r="G24" s="11">
        <f t="shared" si="0"/>
        <v>41.3</v>
      </c>
      <c r="H24" s="9">
        <v>60</v>
      </c>
      <c r="I24" s="11">
        <f t="shared" si="1"/>
        <v>6</v>
      </c>
      <c r="J24" s="17">
        <v>85.33</v>
      </c>
      <c r="K24" s="17">
        <v>84.67</v>
      </c>
      <c r="L24" s="17">
        <f t="shared" si="2"/>
        <v>17</v>
      </c>
      <c r="M24" s="17">
        <f t="shared" si="3"/>
        <v>64.3</v>
      </c>
      <c r="N24" s="12" t="s">
        <v>91</v>
      </c>
      <c r="O24" s="1" t="s">
        <v>122</v>
      </c>
      <c r="P24" s="2"/>
    </row>
    <row r="25" spans="1:16" s="3" customFormat="1" ht="11.25">
      <c r="A25" s="4" t="s">
        <v>30</v>
      </c>
      <c r="B25" s="1" t="s">
        <v>5</v>
      </c>
      <c r="C25" s="4" t="s">
        <v>65</v>
      </c>
      <c r="D25" s="4">
        <v>61</v>
      </c>
      <c r="E25" s="1">
        <v>2013010520</v>
      </c>
      <c r="F25" s="9">
        <v>60</v>
      </c>
      <c r="G25" s="11">
        <f t="shared" si="0"/>
        <v>42</v>
      </c>
      <c r="H25" s="9">
        <v>50</v>
      </c>
      <c r="I25" s="11">
        <f t="shared" si="1"/>
        <v>5</v>
      </c>
      <c r="J25" s="17">
        <v>77.33</v>
      </c>
      <c r="K25" s="17">
        <v>85.67</v>
      </c>
      <c r="L25" s="17">
        <f t="shared" si="2"/>
        <v>16.3</v>
      </c>
      <c r="M25" s="17">
        <f t="shared" si="3"/>
        <v>63.3</v>
      </c>
      <c r="N25" s="12" t="s">
        <v>92</v>
      </c>
      <c r="O25" s="1" t="s">
        <v>122</v>
      </c>
      <c r="P25" s="2"/>
    </row>
    <row r="26" spans="1:16" s="3" customFormat="1" ht="11.25">
      <c r="A26" s="4" t="s">
        <v>27</v>
      </c>
      <c r="B26" s="1" t="s">
        <v>5</v>
      </c>
      <c r="C26" s="4" t="s">
        <v>65</v>
      </c>
      <c r="D26" s="4">
        <v>61</v>
      </c>
      <c r="E26" s="1">
        <v>2013010431</v>
      </c>
      <c r="F26" s="9">
        <v>57</v>
      </c>
      <c r="G26" s="11">
        <f t="shared" si="0"/>
        <v>39.9</v>
      </c>
      <c r="H26" s="9">
        <v>50</v>
      </c>
      <c r="I26" s="11">
        <f t="shared" si="1"/>
        <v>5</v>
      </c>
      <c r="J26" s="17">
        <v>84.33</v>
      </c>
      <c r="K26" s="17">
        <v>85.33</v>
      </c>
      <c r="L26" s="17">
        <f t="shared" si="2"/>
        <v>16.966</v>
      </c>
      <c r="M26" s="17">
        <f t="shared" si="3"/>
        <v>61.866</v>
      </c>
      <c r="N26" s="12" t="s">
        <v>93</v>
      </c>
      <c r="O26" s="1" t="s">
        <v>122</v>
      </c>
      <c r="P26" s="2"/>
    </row>
    <row r="27" spans="1:16" s="3" customFormat="1" ht="11.25">
      <c r="A27" s="4" t="s">
        <v>29</v>
      </c>
      <c r="B27" s="1" t="s">
        <v>5</v>
      </c>
      <c r="C27" s="4" t="s">
        <v>65</v>
      </c>
      <c r="D27" s="4">
        <v>61</v>
      </c>
      <c r="E27" s="1">
        <v>2013010517</v>
      </c>
      <c r="F27" s="9">
        <v>57</v>
      </c>
      <c r="G27" s="11">
        <f t="shared" si="0"/>
        <v>39.9</v>
      </c>
      <c r="H27" s="9">
        <v>40</v>
      </c>
      <c r="I27" s="11">
        <f t="shared" si="1"/>
        <v>4</v>
      </c>
      <c r="J27" s="17">
        <v>86.67</v>
      </c>
      <c r="K27" s="17">
        <v>89.33</v>
      </c>
      <c r="L27" s="17">
        <f t="shared" si="2"/>
        <v>17.6</v>
      </c>
      <c r="M27" s="17">
        <f t="shared" si="3"/>
        <v>61.5</v>
      </c>
      <c r="N27" s="12" t="s">
        <v>94</v>
      </c>
      <c r="O27" s="1" t="s">
        <v>122</v>
      </c>
      <c r="P27" s="2"/>
    </row>
    <row r="28" spans="1:16" s="3" customFormat="1" ht="11.25">
      <c r="A28" s="1" t="s">
        <v>24</v>
      </c>
      <c r="B28" s="1" t="s">
        <v>4</v>
      </c>
      <c r="C28" s="4" t="s">
        <v>65</v>
      </c>
      <c r="D28" s="4">
        <v>61</v>
      </c>
      <c r="E28" s="1">
        <v>2013010327</v>
      </c>
      <c r="F28" s="9">
        <v>55</v>
      </c>
      <c r="G28" s="11">
        <f t="shared" si="0"/>
        <v>38.5</v>
      </c>
      <c r="H28" s="9">
        <v>50</v>
      </c>
      <c r="I28" s="11">
        <f t="shared" si="1"/>
        <v>5</v>
      </c>
      <c r="J28" s="17">
        <v>85.67</v>
      </c>
      <c r="K28" s="17">
        <v>85.67</v>
      </c>
      <c r="L28" s="17">
        <f t="shared" si="2"/>
        <v>17.134</v>
      </c>
      <c r="M28" s="17">
        <f t="shared" si="3"/>
        <v>60.634</v>
      </c>
      <c r="N28" s="12" t="s">
        <v>95</v>
      </c>
      <c r="O28" s="1" t="s">
        <v>122</v>
      </c>
      <c r="P28" s="2"/>
    </row>
    <row r="29" spans="1:16" s="3" customFormat="1" ht="11.25">
      <c r="A29" s="1" t="s">
        <v>22</v>
      </c>
      <c r="B29" s="1" t="s">
        <v>4</v>
      </c>
      <c r="C29" s="4" t="s">
        <v>65</v>
      </c>
      <c r="D29" s="4">
        <v>61</v>
      </c>
      <c r="E29" s="1">
        <v>2013010315</v>
      </c>
      <c r="F29" s="9">
        <v>55</v>
      </c>
      <c r="G29" s="11">
        <f t="shared" si="0"/>
        <v>38.5</v>
      </c>
      <c r="H29" s="9">
        <v>45</v>
      </c>
      <c r="I29" s="11">
        <f t="shared" si="1"/>
        <v>4.5</v>
      </c>
      <c r="J29" s="17">
        <v>84.67</v>
      </c>
      <c r="K29" s="17">
        <v>91.33</v>
      </c>
      <c r="L29" s="17">
        <f t="shared" si="2"/>
        <v>17.6</v>
      </c>
      <c r="M29" s="17">
        <f t="shared" si="3"/>
        <v>60.6</v>
      </c>
      <c r="N29" s="12" t="s">
        <v>96</v>
      </c>
      <c r="O29" s="1" t="s">
        <v>122</v>
      </c>
      <c r="P29" s="2"/>
    </row>
    <row r="30" spans="1:16" s="3" customFormat="1" ht="11.25">
      <c r="A30" s="4" t="s">
        <v>26</v>
      </c>
      <c r="B30" s="4" t="s">
        <v>5</v>
      </c>
      <c r="C30" s="4" t="s">
        <v>65</v>
      </c>
      <c r="D30" s="4">
        <v>61</v>
      </c>
      <c r="E30" s="1">
        <v>2013010430</v>
      </c>
      <c r="F30" s="9">
        <v>54</v>
      </c>
      <c r="G30" s="11">
        <f t="shared" si="0"/>
        <v>37.8</v>
      </c>
      <c r="H30" s="9">
        <v>50</v>
      </c>
      <c r="I30" s="11">
        <f t="shared" si="1"/>
        <v>5</v>
      </c>
      <c r="J30" s="17">
        <v>81.67</v>
      </c>
      <c r="K30" s="17">
        <v>86.67</v>
      </c>
      <c r="L30" s="17">
        <f t="shared" si="2"/>
        <v>16.834</v>
      </c>
      <c r="M30" s="17">
        <f t="shared" si="3"/>
        <v>59.634</v>
      </c>
      <c r="N30" s="12" t="s">
        <v>97</v>
      </c>
      <c r="O30" s="1" t="s">
        <v>122</v>
      </c>
      <c r="P30" s="2"/>
    </row>
    <row r="31" spans="1:16" s="3" customFormat="1" ht="11.25">
      <c r="A31" s="1" t="s">
        <v>28</v>
      </c>
      <c r="B31" s="1" t="s">
        <v>4</v>
      </c>
      <c r="C31" s="4" t="s">
        <v>65</v>
      </c>
      <c r="D31" s="4">
        <v>61</v>
      </c>
      <c r="E31" s="1">
        <v>2013010435</v>
      </c>
      <c r="F31" s="9">
        <v>55</v>
      </c>
      <c r="G31" s="11">
        <f t="shared" si="0"/>
        <v>38.5</v>
      </c>
      <c r="H31" s="9">
        <v>35</v>
      </c>
      <c r="I31" s="11">
        <f t="shared" si="1"/>
        <v>3.5</v>
      </c>
      <c r="J31" s="17">
        <v>86.67</v>
      </c>
      <c r="K31" s="17">
        <v>89</v>
      </c>
      <c r="L31" s="17">
        <f t="shared" si="2"/>
        <v>17.567</v>
      </c>
      <c r="M31" s="17">
        <f t="shared" si="3"/>
        <v>59.567</v>
      </c>
      <c r="N31" s="12" t="s">
        <v>98</v>
      </c>
      <c r="O31" s="20" t="s">
        <v>120</v>
      </c>
      <c r="P31" s="2"/>
    </row>
    <row r="32" spans="1:16" s="3" customFormat="1" ht="11.25">
      <c r="A32" s="4" t="s">
        <v>25</v>
      </c>
      <c r="B32" s="4" t="s">
        <v>5</v>
      </c>
      <c r="C32" s="4" t="s">
        <v>65</v>
      </c>
      <c r="D32" s="4">
        <v>61</v>
      </c>
      <c r="E32" s="1">
        <v>2013010413</v>
      </c>
      <c r="F32" s="9">
        <v>56</v>
      </c>
      <c r="G32" s="11">
        <f t="shared" si="0"/>
        <v>39.199999999999996</v>
      </c>
      <c r="H32" s="9">
        <v>50</v>
      </c>
      <c r="I32" s="11">
        <f t="shared" si="1"/>
        <v>5</v>
      </c>
      <c r="J32" s="17">
        <v>66.67</v>
      </c>
      <c r="K32" s="17">
        <v>84.33</v>
      </c>
      <c r="L32" s="17">
        <f t="shared" si="2"/>
        <v>15.100000000000001</v>
      </c>
      <c r="M32" s="17">
        <f t="shared" si="3"/>
        <v>59.3</v>
      </c>
      <c r="N32" s="12" t="s">
        <v>101</v>
      </c>
      <c r="O32" s="20" t="s">
        <v>120</v>
      </c>
      <c r="P32" s="2"/>
    </row>
    <row r="33" spans="1:16" s="3" customFormat="1" ht="11.25">
      <c r="A33" s="1" t="s">
        <v>71</v>
      </c>
      <c r="B33" s="1" t="s">
        <v>67</v>
      </c>
      <c r="C33" s="4" t="s">
        <v>65</v>
      </c>
      <c r="D33" s="4">
        <v>61</v>
      </c>
      <c r="E33" s="1">
        <v>2013010322</v>
      </c>
      <c r="F33" s="9">
        <v>51</v>
      </c>
      <c r="G33" s="11">
        <f t="shared" si="0"/>
        <v>35.699999999999996</v>
      </c>
      <c r="H33" s="9">
        <v>60</v>
      </c>
      <c r="I33" s="11">
        <f t="shared" si="1"/>
        <v>6</v>
      </c>
      <c r="J33" s="17">
        <v>85</v>
      </c>
      <c r="K33" s="17">
        <v>87.67</v>
      </c>
      <c r="L33" s="17">
        <f t="shared" si="2"/>
        <v>17.267000000000003</v>
      </c>
      <c r="M33" s="17">
        <f t="shared" si="3"/>
        <v>58.967</v>
      </c>
      <c r="N33" s="12" t="s">
        <v>102</v>
      </c>
      <c r="O33" s="20" t="s">
        <v>120</v>
      </c>
      <c r="P33" s="2"/>
    </row>
    <row r="34" spans="1:16" s="3" customFormat="1" ht="11.25">
      <c r="A34" s="1" t="s">
        <v>72</v>
      </c>
      <c r="B34" s="1" t="s">
        <v>67</v>
      </c>
      <c r="C34" s="4" t="s">
        <v>65</v>
      </c>
      <c r="D34" s="4">
        <v>61</v>
      </c>
      <c r="E34" s="1">
        <v>2013010427</v>
      </c>
      <c r="F34" s="9">
        <v>51</v>
      </c>
      <c r="G34" s="11">
        <f t="shared" si="0"/>
        <v>35.699999999999996</v>
      </c>
      <c r="H34" s="9">
        <v>60</v>
      </c>
      <c r="I34" s="11">
        <f t="shared" si="1"/>
        <v>6</v>
      </c>
      <c r="J34" s="17">
        <v>86.67</v>
      </c>
      <c r="K34" s="17">
        <v>84.33</v>
      </c>
      <c r="L34" s="17">
        <f t="shared" si="2"/>
        <v>17.1</v>
      </c>
      <c r="M34" s="17">
        <f t="shared" si="3"/>
        <v>58.8</v>
      </c>
      <c r="N34" s="12" t="s">
        <v>103</v>
      </c>
      <c r="O34" s="20" t="s">
        <v>120</v>
      </c>
      <c r="P34" s="2"/>
    </row>
    <row r="35" spans="1:16" s="3" customFormat="1" ht="11.25">
      <c r="A35" s="1" t="s">
        <v>73</v>
      </c>
      <c r="B35" s="1" t="s">
        <v>67</v>
      </c>
      <c r="C35" s="4" t="s">
        <v>65</v>
      </c>
      <c r="D35" s="4">
        <v>61</v>
      </c>
      <c r="E35" s="1">
        <v>2013010506</v>
      </c>
      <c r="F35" s="9">
        <v>54</v>
      </c>
      <c r="G35" s="11">
        <f t="shared" si="0"/>
        <v>37.8</v>
      </c>
      <c r="H35" s="9">
        <v>45</v>
      </c>
      <c r="I35" s="11">
        <f t="shared" si="1"/>
        <v>4.5</v>
      </c>
      <c r="J35" s="17">
        <v>63</v>
      </c>
      <c r="K35" s="17">
        <v>81.33</v>
      </c>
      <c r="L35" s="17">
        <f t="shared" si="2"/>
        <v>14.433000000000002</v>
      </c>
      <c r="M35" s="17">
        <f t="shared" si="3"/>
        <v>56.733</v>
      </c>
      <c r="N35" s="12" t="s">
        <v>104</v>
      </c>
      <c r="O35" s="20" t="s">
        <v>120</v>
      </c>
      <c r="P35" s="2"/>
    </row>
    <row r="36" spans="1:16" s="3" customFormat="1" ht="11.25">
      <c r="A36" s="1" t="s">
        <v>36</v>
      </c>
      <c r="B36" s="1" t="s">
        <v>4</v>
      </c>
      <c r="C36" s="1" t="s">
        <v>75</v>
      </c>
      <c r="D36" s="1">
        <v>62</v>
      </c>
      <c r="E36" s="4">
        <v>2013010626</v>
      </c>
      <c r="F36" s="9">
        <v>66</v>
      </c>
      <c r="G36" s="11">
        <f t="shared" si="0"/>
        <v>46.199999999999996</v>
      </c>
      <c r="H36" s="9">
        <v>55</v>
      </c>
      <c r="I36" s="11">
        <f t="shared" si="1"/>
        <v>5.5</v>
      </c>
      <c r="J36" s="17">
        <v>84.67</v>
      </c>
      <c r="K36" s="17">
        <v>82</v>
      </c>
      <c r="L36" s="17">
        <f t="shared" si="2"/>
        <v>16.667</v>
      </c>
      <c r="M36" s="17">
        <f t="shared" si="3"/>
        <v>68.36699999999999</v>
      </c>
      <c r="N36" s="12" t="s">
        <v>99</v>
      </c>
      <c r="O36" s="1" t="s">
        <v>122</v>
      </c>
      <c r="P36" s="2"/>
    </row>
    <row r="37" spans="1:16" s="3" customFormat="1" ht="11.25">
      <c r="A37" s="4" t="s">
        <v>32</v>
      </c>
      <c r="B37" s="1" t="s">
        <v>5</v>
      </c>
      <c r="C37" s="1" t="s">
        <v>75</v>
      </c>
      <c r="D37" s="1">
        <v>62</v>
      </c>
      <c r="E37" s="4">
        <v>2013010603</v>
      </c>
      <c r="F37" s="9">
        <v>61</v>
      </c>
      <c r="G37" s="11">
        <f t="shared" si="0"/>
        <v>42.699999999999996</v>
      </c>
      <c r="H37" s="9">
        <v>45</v>
      </c>
      <c r="I37" s="11">
        <f t="shared" si="1"/>
        <v>4.5</v>
      </c>
      <c r="J37" s="17">
        <v>82.67</v>
      </c>
      <c r="K37" s="17">
        <v>87</v>
      </c>
      <c r="L37" s="17">
        <f t="shared" si="2"/>
        <v>16.967000000000002</v>
      </c>
      <c r="M37" s="17">
        <f t="shared" si="3"/>
        <v>64.167</v>
      </c>
      <c r="N37" s="12" t="s">
        <v>91</v>
      </c>
      <c r="O37" s="1" t="s">
        <v>122</v>
      </c>
      <c r="P37" s="2"/>
    </row>
    <row r="38" spans="1:16" s="3" customFormat="1" ht="11.25">
      <c r="A38" s="1" t="s">
        <v>35</v>
      </c>
      <c r="B38" s="1" t="s">
        <v>4</v>
      </c>
      <c r="C38" s="1" t="s">
        <v>75</v>
      </c>
      <c r="D38" s="1">
        <v>62</v>
      </c>
      <c r="E38" s="4">
        <v>2013010614</v>
      </c>
      <c r="F38" s="9">
        <v>58</v>
      </c>
      <c r="G38" s="11">
        <f t="shared" si="0"/>
        <v>40.599999999999994</v>
      </c>
      <c r="H38" s="9">
        <v>50</v>
      </c>
      <c r="I38" s="11">
        <f t="shared" si="1"/>
        <v>5</v>
      </c>
      <c r="J38" s="17">
        <v>82.33</v>
      </c>
      <c r="K38" s="17">
        <v>80</v>
      </c>
      <c r="L38" s="17">
        <f t="shared" si="2"/>
        <v>16.233</v>
      </c>
      <c r="M38" s="17">
        <f t="shared" si="3"/>
        <v>61.833</v>
      </c>
      <c r="N38" s="12" t="s">
        <v>92</v>
      </c>
      <c r="O38" s="1" t="s">
        <v>122</v>
      </c>
      <c r="P38" s="2"/>
    </row>
    <row r="39" spans="1:16" s="3" customFormat="1" ht="11.25">
      <c r="A39" s="1" t="s">
        <v>34</v>
      </c>
      <c r="B39" s="1" t="s">
        <v>4</v>
      </c>
      <c r="C39" s="1" t="s">
        <v>75</v>
      </c>
      <c r="D39" s="1">
        <v>62</v>
      </c>
      <c r="E39" s="4">
        <v>2013010608</v>
      </c>
      <c r="F39" s="9">
        <v>57</v>
      </c>
      <c r="G39" s="11">
        <f t="shared" si="0"/>
        <v>39.9</v>
      </c>
      <c r="H39" s="9">
        <v>45</v>
      </c>
      <c r="I39" s="11">
        <f t="shared" si="1"/>
        <v>4.5</v>
      </c>
      <c r="J39" s="17">
        <v>84.33</v>
      </c>
      <c r="K39" s="17">
        <v>86.67</v>
      </c>
      <c r="L39" s="17">
        <f t="shared" si="2"/>
        <v>17.1</v>
      </c>
      <c r="M39" s="17">
        <f t="shared" si="3"/>
        <v>61.5</v>
      </c>
      <c r="N39" s="12" t="s">
        <v>93</v>
      </c>
      <c r="O39" s="1" t="s">
        <v>122</v>
      </c>
      <c r="P39" s="2"/>
    </row>
    <row r="40" spans="1:16" s="3" customFormat="1" ht="11.25">
      <c r="A40" s="1" t="s">
        <v>33</v>
      </c>
      <c r="B40" s="1" t="s">
        <v>4</v>
      </c>
      <c r="C40" s="1" t="s">
        <v>75</v>
      </c>
      <c r="D40" s="1">
        <v>62</v>
      </c>
      <c r="E40" s="4">
        <v>2013010607</v>
      </c>
      <c r="F40" s="9">
        <v>58</v>
      </c>
      <c r="G40" s="11">
        <f t="shared" si="0"/>
        <v>40.599999999999994</v>
      </c>
      <c r="H40" s="9">
        <v>30</v>
      </c>
      <c r="I40" s="11">
        <f t="shared" si="1"/>
        <v>3</v>
      </c>
      <c r="J40" s="17">
        <v>83</v>
      </c>
      <c r="K40" s="17">
        <v>82.33</v>
      </c>
      <c r="L40" s="17">
        <f t="shared" si="2"/>
        <v>16.533</v>
      </c>
      <c r="M40" s="17">
        <f t="shared" si="3"/>
        <v>60.132999999999996</v>
      </c>
      <c r="N40" s="12" t="s">
        <v>94</v>
      </c>
      <c r="O40" s="1" t="s">
        <v>122</v>
      </c>
      <c r="P40" s="2"/>
    </row>
    <row r="41" spans="1:16" s="3" customFormat="1" ht="11.25">
      <c r="A41" s="4" t="s">
        <v>31</v>
      </c>
      <c r="B41" s="1" t="s">
        <v>5</v>
      </c>
      <c r="C41" s="1" t="s">
        <v>75</v>
      </c>
      <c r="D41" s="1">
        <v>62</v>
      </c>
      <c r="E41" s="1">
        <v>2013010532</v>
      </c>
      <c r="F41" s="9">
        <v>54</v>
      </c>
      <c r="G41" s="11">
        <f t="shared" si="0"/>
        <v>37.8</v>
      </c>
      <c r="H41" s="9">
        <v>50</v>
      </c>
      <c r="I41" s="11">
        <f t="shared" si="1"/>
        <v>5</v>
      </c>
      <c r="J41" s="17">
        <v>84.33</v>
      </c>
      <c r="K41" s="19">
        <v>83</v>
      </c>
      <c r="L41" s="17">
        <f t="shared" si="2"/>
        <v>16.733</v>
      </c>
      <c r="M41" s="17">
        <f t="shared" si="3"/>
        <v>59.533</v>
      </c>
      <c r="N41" s="12" t="s">
        <v>95</v>
      </c>
      <c r="O41" s="20" t="s">
        <v>120</v>
      </c>
      <c r="P41" s="7"/>
    </row>
    <row r="42" spans="1:16" s="3" customFormat="1" ht="11.25">
      <c r="A42" s="5" t="s">
        <v>76</v>
      </c>
      <c r="B42" s="5" t="s">
        <v>67</v>
      </c>
      <c r="C42" s="1" t="s">
        <v>75</v>
      </c>
      <c r="D42" s="1">
        <v>62</v>
      </c>
      <c r="E42" s="1">
        <v>2013010528</v>
      </c>
      <c r="F42" s="9">
        <v>54</v>
      </c>
      <c r="G42" s="11">
        <f t="shared" si="0"/>
        <v>37.8</v>
      </c>
      <c r="H42" s="9">
        <v>50</v>
      </c>
      <c r="I42" s="11">
        <f t="shared" si="1"/>
        <v>5</v>
      </c>
      <c r="J42" s="17">
        <v>84.33</v>
      </c>
      <c r="K42" s="17">
        <v>81</v>
      </c>
      <c r="L42" s="17">
        <f aca="true" t="shared" si="4" ref="L42:L73">J42*0.1+K42*0.1</f>
        <v>16.533</v>
      </c>
      <c r="M42" s="17">
        <f aca="true" t="shared" si="5" ref="M42:M73">G42+I42+L42</f>
        <v>59.333</v>
      </c>
      <c r="N42" s="12" t="s">
        <v>96</v>
      </c>
      <c r="O42" s="20" t="s">
        <v>120</v>
      </c>
      <c r="P42" s="2"/>
    </row>
    <row r="43" spans="1:16" s="8" customFormat="1" ht="11.25">
      <c r="A43" s="1" t="s">
        <v>73</v>
      </c>
      <c r="B43" s="1" t="s">
        <v>67</v>
      </c>
      <c r="C43" s="1" t="s">
        <v>75</v>
      </c>
      <c r="D43" s="1">
        <v>62</v>
      </c>
      <c r="E43" s="4">
        <v>2013010627</v>
      </c>
      <c r="F43" s="9">
        <v>56</v>
      </c>
      <c r="G43" s="11">
        <f t="shared" si="0"/>
        <v>39.199999999999996</v>
      </c>
      <c r="H43" s="9">
        <v>55</v>
      </c>
      <c r="I43" s="11">
        <f t="shared" si="1"/>
        <v>5.5</v>
      </c>
      <c r="J43" s="17">
        <v>70</v>
      </c>
      <c r="K43" s="17">
        <v>74.33</v>
      </c>
      <c r="L43" s="17">
        <f t="shared" si="4"/>
        <v>14.433</v>
      </c>
      <c r="M43" s="17">
        <f t="shared" si="5"/>
        <v>59.132999999999996</v>
      </c>
      <c r="N43" s="12" t="s">
        <v>97</v>
      </c>
      <c r="O43" s="20" t="s">
        <v>120</v>
      </c>
      <c r="P43" s="2"/>
    </row>
    <row r="44" spans="1:16" s="3" customFormat="1" ht="11.25">
      <c r="A44" s="1" t="s">
        <v>37</v>
      </c>
      <c r="B44" s="1" t="s">
        <v>38</v>
      </c>
      <c r="C44" s="1" t="s">
        <v>77</v>
      </c>
      <c r="D44" s="1">
        <v>63</v>
      </c>
      <c r="E44" s="1">
        <v>2013010703</v>
      </c>
      <c r="F44" s="9">
        <v>46</v>
      </c>
      <c r="G44" s="11">
        <f>F44*0.7</f>
        <v>32.199999999999996</v>
      </c>
      <c r="H44" s="9">
        <v>45</v>
      </c>
      <c r="I44" s="11">
        <f>H44*0.1</f>
        <v>4.5</v>
      </c>
      <c r="J44" s="17">
        <v>77.33</v>
      </c>
      <c r="K44" s="17">
        <v>72</v>
      </c>
      <c r="L44" s="17">
        <f t="shared" si="4"/>
        <v>14.933</v>
      </c>
      <c r="M44" s="17">
        <f t="shared" si="5"/>
        <v>51.632999999999996</v>
      </c>
      <c r="N44" s="12" t="s">
        <v>105</v>
      </c>
      <c r="O44" s="20" t="s">
        <v>120</v>
      </c>
      <c r="P44" s="2"/>
    </row>
    <row r="45" spans="1:16" s="3" customFormat="1" ht="11.25">
      <c r="A45" s="1" t="s">
        <v>41</v>
      </c>
      <c r="B45" s="1" t="s">
        <v>4</v>
      </c>
      <c r="C45" s="1" t="s">
        <v>68</v>
      </c>
      <c r="D45" s="1">
        <v>64</v>
      </c>
      <c r="E45" s="1">
        <v>2013010720</v>
      </c>
      <c r="F45" s="9">
        <v>59</v>
      </c>
      <c r="G45" s="11">
        <f>F45*0.7</f>
        <v>41.3</v>
      </c>
      <c r="H45" s="9">
        <v>65</v>
      </c>
      <c r="I45" s="11">
        <f>H45*0.1</f>
        <v>6.5</v>
      </c>
      <c r="J45" s="17">
        <v>77.67</v>
      </c>
      <c r="K45" s="17">
        <v>80</v>
      </c>
      <c r="L45" s="17">
        <f t="shared" si="4"/>
        <v>15.767</v>
      </c>
      <c r="M45" s="17">
        <f t="shared" si="5"/>
        <v>63.56699999999999</v>
      </c>
      <c r="N45" s="12" t="s">
        <v>100</v>
      </c>
      <c r="O45" s="1" t="s">
        <v>122</v>
      </c>
      <c r="P45" s="2"/>
    </row>
    <row r="46" spans="1:16" s="3" customFormat="1" ht="11.25">
      <c r="A46" s="1" t="s">
        <v>39</v>
      </c>
      <c r="B46" s="1" t="s">
        <v>4</v>
      </c>
      <c r="C46" s="1" t="s">
        <v>68</v>
      </c>
      <c r="D46" s="1">
        <v>64</v>
      </c>
      <c r="E46" s="1">
        <v>2013010710</v>
      </c>
      <c r="F46" s="9">
        <v>56</v>
      </c>
      <c r="G46" s="11">
        <f>F46*0.7</f>
        <v>39.199999999999996</v>
      </c>
      <c r="H46" s="9">
        <v>70</v>
      </c>
      <c r="I46" s="11">
        <f>H46*0.1</f>
        <v>7</v>
      </c>
      <c r="J46" s="17">
        <v>84</v>
      </c>
      <c r="K46" s="17">
        <v>85.67</v>
      </c>
      <c r="L46" s="17">
        <f t="shared" si="4"/>
        <v>16.967</v>
      </c>
      <c r="M46" s="17">
        <f t="shared" si="5"/>
        <v>63.166999999999994</v>
      </c>
      <c r="N46" s="12" t="s">
        <v>91</v>
      </c>
      <c r="O46" s="1" t="s">
        <v>122</v>
      </c>
      <c r="P46" s="2"/>
    </row>
    <row r="47" spans="1:16" s="3" customFormat="1" ht="11.25">
      <c r="A47" s="1" t="s">
        <v>40</v>
      </c>
      <c r="B47" s="1" t="s">
        <v>4</v>
      </c>
      <c r="C47" s="1" t="s">
        <v>68</v>
      </c>
      <c r="D47" s="1">
        <v>64</v>
      </c>
      <c r="E47" s="1">
        <v>2013010715</v>
      </c>
      <c r="F47" s="9">
        <v>55</v>
      </c>
      <c r="G47" s="11">
        <f>F47*0.7</f>
        <v>38.5</v>
      </c>
      <c r="H47" s="9">
        <v>45</v>
      </c>
      <c r="I47" s="11">
        <f>H47*0.1</f>
        <v>4.5</v>
      </c>
      <c r="J47" s="17">
        <v>83</v>
      </c>
      <c r="K47" s="17">
        <v>83</v>
      </c>
      <c r="L47" s="17">
        <f t="shared" si="4"/>
        <v>16.6</v>
      </c>
      <c r="M47" s="17">
        <f t="shared" si="5"/>
        <v>59.6</v>
      </c>
      <c r="N47" s="12" t="s">
        <v>92</v>
      </c>
      <c r="O47" s="20" t="s">
        <v>120</v>
      </c>
      <c r="P47" s="2"/>
    </row>
    <row r="48" spans="1:16" s="3" customFormat="1" ht="11.25">
      <c r="A48" s="4" t="s">
        <v>42</v>
      </c>
      <c r="B48" s="4" t="s">
        <v>5</v>
      </c>
      <c r="C48" s="1" t="s">
        <v>68</v>
      </c>
      <c r="D48" s="1">
        <v>64</v>
      </c>
      <c r="E48" s="1">
        <v>2013010722</v>
      </c>
      <c r="F48" s="9">
        <v>55</v>
      </c>
      <c r="G48" s="11">
        <f>F48*0.7</f>
        <v>38.5</v>
      </c>
      <c r="H48" s="9">
        <v>45</v>
      </c>
      <c r="I48" s="11">
        <f>H48*0.1</f>
        <v>4.5</v>
      </c>
      <c r="J48" s="17">
        <v>79</v>
      </c>
      <c r="K48" s="17">
        <v>64.67</v>
      </c>
      <c r="L48" s="17">
        <f t="shared" si="4"/>
        <v>14.367</v>
      </c>
      <c r="M48" s="17">
        <f t="shared" si="5"/>
        <v>57.367000000000004</v>
      </c>
      <c r="N48" s="12" t="s">
        <v>93</v>
      </c>
      <c r="O48" s="20" t="s">
        <v>120</v>
      </c>
      <c r="P48" s="2"/>
    </row>
    <row r="49" spans="1:16" s="3" customFormat="1" ht="11.25">
      <c r="A49" s="1" t="s">
        <v>80</v>
      </c>
      <c r="B49" s="1" t="s">
        <v>67</v>
      </c>
      <c r="C49" s="1" t="s">
        <v>78</v>
      </c>
      <c r="D49" s="1">
        <v>65</v>
      </c>
      <c r="E49" s="1">
        <v>2013010732</v>
      </c>
      <c r="F49" s="9">
        <v>62</v>
      </c>
      <c r="G49" s="11">
        <f aca="true" t="shared" si="6" ref="G49:G68">F49*0.7</f>
        <v>43.4</v>
      </c>
      <c r="H49" s="9">
        <v>45</v>
      </c>
      <c r="I49" s="11">
        <f aca="true" t="shared" si="7" ref="I49:I68">H49*0.1</f>
        <v>4.5</v>
      </c>
      <c r="J49" s="17">
        <v>87.33</v>
      </c>
      <c r="K49" s="17">
        <v>89.67</v>
      </c>
      <c r="L49" s="17">
        <f t="shared" si="4"/>
        <v>17.700000000000003</v>
      </c>
      <c r="M49" s="17">
        <f t="shared" si="5"/>
        <v>65.6</v>
      </c>
      <c r="N49" s="12" t="s">
        <v>100</v>
      </c>
      <c r="O49" s="1" t="s">
        <v>122</v>
      </c>
      <c r="P49" s="2"/>
    </row>
    <row r="50" spans="1:16" s="3" customFormat="1" ht="11.25">
      <c r="A50" s="1" t="s">
        <v>82</v>
      </c>
      <c r="B50" s="1" t="s">
        <v>67</v>
      </c>
      <c r="C50" s="1" t="s">
        <v>78</v>
      </c>
      <c r="D50" s="1">
        <v>65</v>
      </c>
      <c r="E50" s="1">
        <v>2013010812</v>
      </c>
      <c r="F50" s="9">
        <v>54</v>
      </c>
      <c r="G50" s="11">
        <f t="shared" si="6"/>
        <v>37.8</v>
      </c>
      <c r="H50" s="9">
        <v>60</v>
      </c>
      <c r="I50" s="11">
        <f t="shared" si="7"/>
        <v>6</v>
      </c>
      <c r="J50" s="17">
        <v>89.33</v>
      </c>
      <c r="K50" s="17">
        <v>89.33</v>
      </c>
      <c r="L50" s="17">
        <f t="shared" si="4"/>
        <v>17.866</v>
      </c>
      <c r="M50" s="17">
        <f t="shared" si="5"/>
        <v>61.666</v>
      </c>
      <c r="N50" s="12" t="s">
        <v>91</v>
      </c>
      <c r="O50" s="1" t="s">
        <v>122</v>
      </c>
      <c r="P50" s="2"/>
    </row>
    <row r="51" spans="1:16" s="3" customFormat="1" ht="11.25">
      <c r="A51" s="1" t="s">
        <v>81</v>
      </c>
      <c r="B51" s="1" t="s">
        <v>67</v>
      </c>
      <c r="C51" s="1" t="s">
        <v>78</v>
      </c>
      <c r="D51" s="1">
        <v>65</v>
      </c>
      <c r="E51" s="1">
        <v>2013010806</v>
      </c>
      <c r="F51" s="9">
        <v>60</v>
      </c>
      <c r="G51" s="11">
        <f t="shared" si="6"/>
        <v>42</v>
      </c>
      <c r="H51" s="9">
        <v>30</v>
      </c>
      <c r="I51" s="11">
        <f t="shared" si="7"/>
        <v>3</v>
      </c>
      <c r="J51" s="17">
        <v>74</v>
      </c>
      <c r="K51" s="17">
        <v>73</v>
      </c>
      <c r="L51" s="17">
        <f t="shared" si="4"/>
        <v>14.700000000000001</v>
      </c>
      <c r="M51" s="17">
        <f t="shared" si="5"/>
        <v>59.7</v>
      </c>
      <c r="N51" s="12" t="s">
        <v>92</v>
      </c>
      <c r="O51" s="1" t="s">
        <v>122</v>
      </c>
      <c r="P51" s="2"/>
    </row>
    <row r="52" spans="1:16" s="3" customFormat="1" ht="11.25">
      <c r="A52" s="1" t="s">
        <v>43</v>
      </c>
      <c r="B52" s="1" t="s">
        <v>4</v>
      </c>
      <c r="C52" s="1" t="s">
        <v>78</v>
      </c>
      <c r="D52" s="1">
        <v>65</v>
      </c>
      <c r="E52" s="1">
        <v>2013010723</v>
      </c>
      <c r="F52" s="9">
        <v>56</v>
      </c>
      <c r="G52" s="11">
        <f t="shared" si="6"/>
        <v>39.199999999999996</v>
      </c>
      <c r="H52" s="9">
        <v>45</v>
      </c>
      <c r="I52" s="11">
        <f t="shared" si="7"/>
        <v>4.5</v>
      </c>
      <c r="J52" s="17">
        <v>77.33</v>
      </c>
      <c r="K52" s="17">
        <v>76</v>
      </c>
      <c r="L52" s="17">
        <f t="shared" si="4"/>
        <v>15.333000000000002</v>
      </c>
      <c r="M52" s="17">
        <f t="shared" si="5"/>
        <v>59.033</v>
      </c>
      <c r="N52" s="12" t="s">
        <v>93</v>
      </c>
      <c r="O52" s="1" t="s">
        <v>122</v>
      </c>
      <c r="P52" s="2"/>
    </row>
    <row r="53" spans="1:16" s="3" customFormat="1" ht="11.25">
      <c r="A53" s="1" t="s">
        <v>46</v>
      </c>
      <c r="B53" s="1" t="s">
        <v>4</v>
      </c>
      <c r="C53" s="1" t="s">
        <v>78</v>
      </c>
      <c r="D53" s="1">
        <v>65</v>
      </c>
      <c r="E53" s="1">
        <v>2013010811</v>
      </c>
      <c r="F53" s="9">
        <v>52</v>
      </c>
      <c r="G53" s="11">
        <f t="shared" si="6"/>
        <v>36.4</v>
      </c>
      <c r="H53" s="9">
        <v>55</v>
      </c>
      <c r="I53" s="11">
        <f t="shared" si="7"/>
        <v>5.5</v>
      </c>
      <c r="J53" s="17">
        <v>86.33</v>
      </c>
      <c r="K53" s="17">
        <v>84.33</v>
      </c>
      <c r="L53" s="17">
        <f t="shared" si="4"/>
        <v>17.066000000000003</v>
      </c>
      <c r="M53" s="17">
        <f t="shared" si="5"/>
        <v>58.966</v>
      </c>
      <c r="N53" s="12" t="s">
        <v>94</v>
      </c>
      <c r="O53" s="20" t="s">
        <v>120</v>
      </c>
      <c r="P53" s="2"/>
    </row>
    <row r="54" spans="1:16" s="3" customFormat="1" ht="11.25">
      <c r="A54" s="1" t="s">
        <v>79</v>
      </c>
      <c r="B54" s="1" t="s">
        <v>67</v>
      </c>
      <c r="C54" s="1" t="s">
        <v>78</v>
      </c>
      <c r="D54" s="1">
        <v>65</v>
      </c>
      <c r="E54" s="1">
        <v>2013010728</v>
      </c>
      <c r="F54" s="9">
        <v>55</v>
      </c>
      <c r="G54" s="11">
        <f t="shared" si="6"/>
        <v>38.5</v>
      </c>
      <c r="H54" s="9">
        <v>35</v>
      </c>
      <c r="I54" s="11">
        <f t="shared" si="7"/>
        <v>3.5</v>
      </c>
      <c r="J54" s="17">
        <v>82.67</v>
      </c>
      <c r="K54" s="17">
        <v>80.33</v>
      </c>
      <c r="L54" s="17">
        <f t="shared" si="4"/>
        <v>16.3</v>
      </c>
      <c r="M54" s="17">
        <f t="shared" si="5"/>
        <v>58.3</v>
      </c>
      <c r="N54" s="12" t="s">
        <v>95</v>
      </c>
      <c r="O54" s="20" t="s">
        <v>120</v>
      </c>
      <c r="P54" s="2"/>
    </row>
    <row r="55" spans="1:16" s="3" customFormat="1" ht="11.25">
      <c r="A55" s="4" t="s">
        <v>45</v>
      </c>
      <c r="B55" s="1" t="s">
        <v>5</v>
      </c>
      <c r="C55" s="1" t="s">
        <v>78</v>
      </c>
      <c r="D55" s="1">
        <v>65</v>
      </c>
      <c r="E55" s="1">
        <v>2013010808</v>
      </c>
      <c r="F55" s="9">
        <v>54</v>
      </c>
      <c r="G55" s="11">
        <f t="shared" si="6"/>
        <v>37.8</v>
      </c>
      <c r="H55" s="9">
        <v>55</v>
      </c>
      <c r="I55" s="11">
        <f t="shared" si="7"/>
        <v>5.5</v>
      </c>
      <c r="J55" s="17">
        <v>61.67</v>
      </c>
      <c r="K55" s="17">
        <v>79</v>
      </c>
      <c r="L55" s="17">
        <f t="shared" si="4"/>
        <v>14.067</v>
      </c>
      <c r="M55" s="17">
        <f t="shared" si="5"/>
        <v>57.367</v>
      </c>
      <c r="N55" s="12" t="s">
        <v>96</v>
      </c>
      <c r="O55" s="20" t="s">
        <v>120</v>
      </c>
      <c r="P55" s="2"/>
    </row>
    <row r="56" spans="1:16" s="3" customFormat="1" ht="11.25">
      <c r="A56" s="4" t="s">
        <v>44</v>
      </c>
      <c r="B56" s="1" t="s">
        <v>5</v>
      </c>
      <c r="C56" s="1" t="s">
        <v>78</v>
      </c>
      <c r="D56" s="1">
        <v>65</v>
      </c>
      <c r="E56" s="1">
        <v>2013010735</v>
      </c>
      <c r="F56" s="9">
        <v>52</v>
      </c>
      <c r="G56" s="11">
        <f t="shared" si="6"/>
        <v>36.4</v>
      </c>
      <c r="H56" s="9">
        <v>55</v>
      </c>
      <c r="I56" s="11">
        <f t="shared" si="7"/>
        <v>5.5</v>
      </c>
      <c r="J56" s="17">
        <v>78.33</v>
      </c>
      <c r="K56" s="17">
        <v>72.33</v>
      </c>
      <c r="L56" s="17">
        <f t="shared" si="4"/>
        <v>15.066</v>
      </c>
      <c r="M56" s="17">
        <f t="shared" si="5"/>
        <v>56.966</v>
      </c>
      <c r="N56" s="12" t="s">
        <v>97</v>
      </c>
      <c r="O56" s="20" t="s">
        <v>120</v>
      </c>
      <c r="P56" s="2"/>
    </row>
    <row r="57" spans="1:16" s="8" customFormat="1" ht="22.5">
      <c r="A57" s="1" t="s">
        <v>48</v>
      </c>
      <c r="B57" s="1" t="s">
        <v>4</v>
      </c>
      <c r="C57" s="6" t="s">
        <v>83</v>
      </c>
      <c r="D57" s="6">
        <v>66</v>
      </c>
      <c r="E57" s="1">
        <v>2013010928</v>
      </c>
      <c r="F57" s="9">
        <v>70</v>
      </c>
      <c r="G57" s="11">
        <f t="shared" si="6"/>
        <v>49</v>
      </c>
      <c r="H57" s="9">
        <v>40</v>
      </c>
      <c r="I57" s="11">
        <f t="shared" si="7"/>
        <v>4</v>
      </c>
      <c r="J57" s="17">
        <v>81.33</v>
      </c>
      <c r="K57" s="19">
        <v>76</v>
      </c>
      <c r="L57" s="17">
        <f t="shared" si="4"/>
        <v>15.733</v>
      </c>
      <c r="M57" s="17">
        <f t="shared" si="5"/>
        <v>68.733</v>
      </c>
      <c r="N57" s="12" t="s">
        <v>106</v>
      </c>
      <c r="O57" s="1" t="s">
        <v>122</v>
      </c>
      <c r="P57" s="7"/>
    </row>
    <row r="58" spans="1:16" s="3" customFormat="1" ht="22.5">
      <c r="A58" s="1" t="s">
        <v>49</v>
      </c>
      <c r="B58" s="1" t="s">
        <v>5</v>
      </c>
      <c r="C58" s="6" t="s">
        <v>83</v>
      </c>
      <c r="D58" s="6">
        <v>66</v>
      </c>
      <c r="E58" s="1">
        <v>2013011018</v>
      </c>
      <c r="F58" s="10">
        <v>63</v>
      </c>
      <c r="G58" s="11">
        <f t="shared" si="6"/>
        <v>44.099999999999994</v>
      </c>
      <c r="H58" s="10">
        <v>65</v>
      </c>
      <c r="I58" s="11">
        <f t="shared" si="7"/>
        <v>6.5</v>
      </c>
      <c r="J58" s="17">
        <v>79.33</v>
      </c>
      <c r="K58" s="17">
        <v>83.67</v>
      </c>
      <c r="L58" s="17">
        <f t="shared" si="4"/>
        <v>16.3</v>
      </c>
      <c r="M58" s="17">
        <f t="shared" si="5"/>
        <v>66.89999999999999</v>
      </c>
      <c r="N58" s="12" t="s">
        <v>91</v>
      </c>
      <c r="O58" s="1" t="s">
        <v>122</v>
      </c>
      <c r="P58" s="2"/>
    </row>
    <row r="59" spans="1:16" s="3" customFormat="1" ht="22.5">
      <c r="A59" s="1" t="s">
        <v>84</v>
      </c>
      <c r="B59" s="1" t="s">
        <v>67</v>
      </c>
      <c r="C59" s="6" t="s">
        <v>83</v>
      </c>
      <c r="D59" s="6">
        <v>66</v>
      </c>
      <c r="E59" s="1">
        <v>2013010912</v>
      </c>
      <c r="F59" s="9">
        <v>63</v>
      </c>
      <c r="G59" s="11">
        <f t="shared" si="6"/>
        <v>44.099999999999994</v>
      </c>
      <c r="H59" s="9">
        <v>55</v>
      </c>
      <c r="I59" s="11">
        <f t="shared" si="7"/>
        <v>5.5</v>
      </c>
      <c r="J59" s="17">
        <v>82</v>
      </c>
      <c r="K59" s="17">
        <v>84.33</v>
      </c>
      <c r="L59" s="17">
        <f t="shared" si="4"/>
        <v>16.633000000000003</v>
      </c>
      <c r="M59" s="17">
        <f t="shared" si="5"/>
        <v>66.233</v>
      </c>
      <c r="N59" s="12" t="s">
        <v>92</v>
      </c>
      <c r="O59" s="20" t="s">
        <v>120</v>
      </c>
      <c r="P59" s="2"/>
    </row>
    <row r="60" spans="1:16" s="3" customFormat="1" ht="22.5">
      <c r="A60" s="6" t="s">
        <v>47</v>
      </c>
      <c r="B60" s="5" t="s">
        <v>5</v>
      </c>
      <c r="C60" s="6" t="s">
        <v>83</v>
      </c>
      <c r="D60" s="6">
        <v>66</v>
      </c>
      <c r="E60" s="1">
        <v>2013010825</v>
      </c>
      <c r="F60" s="9">
        <v>61</v>
      </c>
      <c r="G60" s="11">
        <f t="shared" si="6"/>
        <v>42.699999999999996</v>
      </c>
      <c r="H60" s="9">
        <v>60</v>
      </c>
      <c r="I60" s="11">
        <f t="shared" si="7"/>
        <v>6</v>
      </c>
      <c r="J60" s="17">
        <v>72.67</v>
      </c>
      <c r="K60" s="17">
        <v>63</v>
      </c>
      <c r="L60" s="17">
        <f t="shared" si="4"/>
        <v>13.567</v>
      </c>
      <c r="M60" s="17">
        <f t="shared" si="5"/>
        <v>62.266999999999996</v>
      </c>
      <c r="N60" s="12" t="s">
        <v>93</v>
      </c>
      <c r="O60" s="20" t="s">
        <v>120</v>
      </c>
      <c r="P60" s="2"/>
    </row>
    <row r="61" spans="1:16" s="3" customFormat="1" ht="11.25">
      <c r="A61" s="1" t="s">
        <v>56</v>
      </c>
      <c r="B61" s="1" t="s">
        <v>4</v>
      </c>
      <c r="C61" s="1" t="s">
        <v>65</v>
      </c>
      <c r="D61" s="1">
        <v>67</v>
      </c>
      <c r="E61" s="1">
        <v>2013011621</v>
      </c>
      <c r="F61" s="9">
        <v>61</v>
      </c>
      <c r="G61" s="11">
        <f t="shared" si="6"/>
        <v>42.699999999999996</v>
      </c>
      <c r="H61" s="9">
        <v>45</v>
      </c>
      <c r="I61" s="11">
        <f t="shared" si="7"/>
        <v>4.5</v>
      </c>
      <c r="J61" s="17">
        <v>92</v>
      </c>
      <c r="K61" s="17">
        <v>85</v>
      </c>
      <c r="L61" s="17">
        <f t="shared" si="4"/>
        <v>17.700000000000003</v>
      </c>
      <c r="M61" s="17">
        <f t="shared" si="5"/>
        <v>64.9</v>
      </c>
      <c r="N61" s="12" t="s">
        <v>100</v>
      </c>
      <c r="O61" s="1" t="s">
        <v>122</v>
      </c>
      <c r="P61" s="2"/>
    </row>
    <row r="62" spans="1:16" s="3" customFormat="1" ht="11.25">
      <c r="A62" s="1" t="s">
        <v>53</v>
      </c>
      <c r="B62" s="1" t="s">
        <v>4</v>
      </c>
      <c r="C62" s="1" t="s">
        <v>65</v>
      </c>
      <c r="D62" s="1">
        <v>67</v>
      </c>
      <c r="E62" s="1">
        <v>2013011231</v>
      </c>
      <c r="F62" s="9">
        <v>60</v>
      </c>
      <c r="G62" s="11">
        <f t="shared" si="6"/>
        <v>42</v>
      </c>
      <c r="H62" s="9">
        <v>40</v>
      </c>
      <c r="I62" s="11">
        <f t="shared" si="7"/>
        <v>4</v>
      </c>
      <c r="J62" s="17">
        <v>82.67</v>
      </c>
      <c r="K62" s="17">
        <v>88</v>
      </c>
      <c r="L62" s="17">
        <f t="shared" si="4"/>
        <v>17.067</v>
      </c>
      <c r="M62" s="17">
        <f t="shared" si="5"/>
        <v>63.067</v>
      </c>
      <c r="N62" s="12" t="s">
        <v>91</v>
      </c>
      <c r="O62" s="1" t="s">
        <v>122</v>
      </c>
      <c r="P62" s="2"/>
    </row>
    <row r="63" spans="1:16" s="3" customFormat="1" ht="11.25">
      <c r="A63" s="1" t="s">
        <v>54</v>
      </c>
      <c r="B63" s="1" t="s">
        <v>4</v>
      </c>
      <c r="C63" s="1" t="s">
        <v>65</v>
      </c>
      <c r="D63" s="1">
        <v>67</v>
      </c>
      <c r="E63" s="4">
        <v>2013011305</v>
      </c>
      <c r="F63" s="9">
        <v>59</v>
      </c>
      <c r="G63" s="11">
        <f t="shared" si="6"/>
        <v>41.3</v>
      </c>
      <c r="H63" s="9">
        <v>50</v>
      </c>
      <c r="I63" s="11">
        <f t="shared" si="7"/>
        <v>5</v>
      </c>
      <c r="J63" s="17">
        <v>84</v>
      </c>
      <c r="K63" s="17">
        <v>75.67</v>
      </c>
      <c r="L63" s="17">
        <f t="shared" si="4"/>
        <v>15.967</v>
      </c>
      <c r="M63" s="17">
        <f t="shared" si="5"/>
        <v>62.266999999999996</v>
      </c>
      <c r="N63" s="12" t="s">
        <v>92</v>
      </c>
      <c r="O63" s="1" t="s">
        <v>122</v>
      </c>
      <c r="P63" s="2"/>
    </row>
    <row r="64" spans="1:16" s="3" customFormat="1" ht="11.25">
      <c r="A64" s="1" t="s">
        <v>50</v>
      </c>
      <c r="B64" s="1" t="s">
        <v>4</v>
      </c>
      <c r="C64" s="1" t="s">
        <v>65</v>
      </c>
      <c r="D64" s="1">
        <v>67</v>
      </c>
      <c r="E64" s="1">
        <v>2013011023</v>
      </c>
      <c r="F64" s="9">
        <v>56</v>
      </c>
      <c r="G64" s="11">
        <f t="shared" si="6"/>
        <v>39.199999999999996</v>
      </c>
      <c r="H64" s="9">
        <v>55</v>
      </c>
      <c r="I64" s="11">
        <f t="shared" si="7"/>
        <v>5.5</v>
      </c>
      <c r="J64" s="17">
        <v>85</v>
      </c>
      <c r="K64" s="17">
        <v>78.67</v>
      </c>
      <c r="L64" s="17">
        <f t="shared" si="4"/>
        <v>16.367</v>
      </c>
      <c r="M64" s="17">
        <f t="shared" si="5"/>
        <v>61.06699999999999</v>
      </c>
      <c r="N64" s="12" t="s">
        <v>93</v>
      </c>
      <c r="O64" s="1" t="s">
        <v>122</v>
      </c>
      <c r="P64" s="2"/>
    </row>
    <row r="65" spans="1:16" s="3" customFormat="1" ht="11.25">
      <c r="A65" s="1" t="s">
        <v>52</v>
      </c>
      <c r="B65" s="1" t="s">
        <v>4</v>
      </c>
      <c r="C65" s="1" t="s">
        <v>65</v>
      </c>
      <c r="D65" s="1">
        <v>67</v>
      </c>
      <c r="E65" s="1">
        <v>2013011221</v>
      </c>
      <c r="F65" s="9">
        <v>58</v>
      </c>
      <c r="G65" s="11">
        <f t="shared" si="6"/>
        <v>40.599999999999994</v>
      </c>
      <c r="H65" s="9">
        <v>55</v>
      </c>
      <c r="I65" s="11">
        <f t="shared" si="7"/>
        <v>5.5</v>
      </c>
      <c r="J65" s="17">
        <v>75</v>
      </c>
      <c r="K65" s="17">
        <v>70</v>
      </c>
      <c r="L65" s="17">
        <f t="shared" si="4"/>
        <v>14.5</v>
      </c>
      <c r="M65" s="17">
        <f t="shared" si="5"/>
        <v>60.599999999999994</v>
      </c>
      <c r="N65" s="12" t="s">
        <v>94</v>
      </c>
      <c r="O65" s="20" t="s">
        <v>120</v>
      </c>
      <c r="P65" s="2"/>
    </row>
    <row r="66" spans="1:16" s="3" customFormat="1" ht="11.25">
      <c r="A66" s="1" t="s">
        <v>51</v>
      </c>
      <c r="B66" s="1" t="s">
        <v>4</v>
      </c>
      <c r="C66" s="1" t="s">
        <v>65</v>
      </c>
      <c r="D66" s="1">
        <v>67</v>
      </c>
      <c r="E66" s="1">
        <v>2013011032</v>
      </c>
      <c r="F66" s="9">
        <v>61</v>
      </c>
      <c r="G66" s="11">
        <f t="shared" si="6"/>
        <v>42.699999999999996</v>
      </c>
      <c r="H66" s="9">
        <v>35</v>
      </c>
      <c r="I66" s="11">
        <f t="shared" si="7"/>
        <v>3.5</v>
      </c>
      <c r="J66" s="17">
        <v>70.67</v>
      </c>
      <c r="K66" s="17">
        <v>70.33</v>
      </c>
      <c r="L66" s="17">
        <f t="shared" si="4"/>
        <v>14.100000000000001</v>
      </c>
      <c r="M66" s="17">
        <f t="shared" si="5"/>
        <v>60.3</v>
      </c>
      <c r="N66" s="12" t="s">
        <v>95</v>
      </c>
      <c r="O66" s="20" t="s">
        <v>120</v>
      </c>
      <c r="P66" s="2"/>
    </row>
    <row r="67" spans="1:16" s="3" customFormat="1" ht="11.25">
      <c r="A67" s="1" t="s">
        <v>85</v>
      </c>
      <c r="B67" s="1" t="s">
        <v>4</v>
      </c>
      <c r="C67" s="1" t="s">
        <v>65</v>
      </c>
      <c r="D67" s="1">
        <v>67</v>
      </c>
      <c r="E67" s="1">
        <v>2013011104</v>
      </c>
      <c r="F67" s="9">
        <v>59</v>
      </c>
      <c r="G67" s="11">
        <f t="shared" si="6"/>
        <v>41.3</v>
      </c>
      <c r="H67" s="9">
        <v>40</v>
      </c>
      <c r="I67" s="11">
        <f t="shared" si="7"/>
        <v>4</v>
      </c>
      <c r="J67" s="17">
        <v>65.33</v>
      </c>
      <c r="K67" s="17">
        <v>66.33</v>
      </c>
      <c r="L67" s="17">
        <f t="shared" si="4"/>
        <v>13.166</v>
      </c>
      <c r="M67" s="17">
        <f t="shared" si="5"/>
        <v>58.465999999999994</v>
      </c>
      <c r="N67" s="12" t="s">
        <v>96</v>
      </c>
      <c r="O67" s="20" t="s">
        <v>120</v>
      </c>
      <c r="P67" s="2"/>
    </row>
    <row r="68" spans="1:16" s="3" customFormat="1" ht="11.25">
      <c r="A68" s="4" t="s">
        <v>55</v>
      </c>
      <c r="B68" s="1" t="s">
        <v>5</v>
      </c>
      <c r="C68" s="1" t="s">
        <v>65</v>
      </c>
      <c r="D68" s="1">
        <v>67</v>
      </c>
      <c r="E68" s="1">
        <v>2013011431</v>
      </c>
      <c r="F68" s="9">
        <v>57</v>
      </c>
      <c r="G68" s="11">
        <f t="shared" si="6"/>
        <v>39.9</v>
      </c>
      <c r="H68" s="9">
        <v>45</v>
      </c>
      <c r="I68" s="11">
        <f t="shared" si="7"/>
        <v>4.5</v>
      </c>
      <c r="J68" s="17">
        <v>62</v>
      </c>
      <c r="K68" s="17">
        <v>74</v>
      </c>
      <c r="L68" s="17">
        <f t="shared" si="4"/>
        <v>13.600000000000001</v>
      </c>
      <c r="M68" s="17">
        <f t="shared" si="5"/>
        <v>58</v>
      </c>
      <c r="N68" s="12" t="s">
        <v>97</v>
      </c>
      <c r="O68" s="20" t="s">
        <v>120</v>
      </c>
      <c r="P68" s="2"/>
    </row>
    <row r="69" spans="1:16" s="3" customFormat="1" ht="11.25">
      <c r="A69" s="1" t="s">
        <v>86</v>
      </c>
      <c r="B69" s="1" t="s">
        <v>67</v>
      </c>
      <c r="C69" s="4" t="s">
        <v>75</v>
      </c>
      <c r="D69" s="4">
        <v>68</v>
      </c>
      <c r="E69" s="1">
        <v>2013011714</v>
      </c>
      <c r="F69" s="9">
        <v>58</v>
      </c>
      <c r="G69" s="11">
        <f aca="true" t="shared" si="8" ref="G69:G78">F69*0.7</f>
        <v>40.599999999999994</v>
      </c>
      <c r="H69" s="9">
        <v>60</v>
      </c>
      <c r="I69" s="11">
        <f aca="true" t="shared" si="9" ref="I69:I78">H69*0.1</f>
        <v>6</v>
      </c>
      <c r="J69" s="17">
        <v>78.67</v>
      </c>
      <c r="K69" s="17">
        <v>82.33</v>
      </c>
      <c r="L69" s="17">
        <f aca="true" t="shared" si="10" ref="L69:L78">J69*0.1+K69*0.1</f>
        <v>16.1</v>
      </c>
      <c r="M69" s="17">
        <f aca="true" t="shared" si="11" ref="M69:M78">G69+I69+L69</f>
        <v>62.699999999999996</v>
      </c>
      <c r="N69" s="12" t="s">
        <v>99</v>
      </c>
      <c r="O69" s="1" t="s">
        <v>122</v>
      </c>
      <c r="P69" s="2"/>
    </row>
    <row r="70" spans="1:16" s="3" customFormat="1" ht="11.25">
      <c r="A70" s="1" t="s">
        <v>57</v>
      </c>
      <c r="B70" s="1" t="s">
        <v>4</v>
      </c>
      <c r="C70" s="4" t="s">
        <v>75</v>
      </c>
      <c r="D70" s="4">
        <v>68</v>
      </c>
      <c r="E70" s="1">
        <v>2013011713</v>
      </c>
      <c r="F70" s="9">
        <v>60</v>
      </c>
      <c r="G70" s="11">
        <f t="shared" si="8"/>
        <v>42</v>
      </c>
      <c r="H70" s="9">
        <v>35</v>
      </c>
      <c r="I70" s="11">
        <f t="shared" si="9"/>
        <v>3.5</v>
      </c>
      <c r="J70" s="17">
        <v>70.33</v>
      </c>
      <c r="K70" s="17">
        <v>81.67</v>
      </c>
      <c r="L70" s="17">
        <f t="shared" si="10"/>
        <v>15.2</v>
      </c>
      <c r="M70" s="17">
        <f t="shared" si="11"/>
        <v>60.7</v>
      </c>
      <c r="N70" s="12" t="s">
        <v>91</v>
      </c>
      <c r="O70" s="20" t="s">
        <v>120</v>
      </c>
      <c r="P70" s="2"/>
    </row>
    <row r="71" spans="1:16" s="3" customFormat="1" ht="11.25">
      <c r="A71" s="1" t="s">
        <v>87</v>
      </c>
      <c r="B71" s="1" t="s">
        <v>67</v>
      </c>
      <c r="C71" s="4" t="s">
        <v>75</v>
      </c>
      <c r="D71" s="4">
        <v>68</v>
      </c>
      <c r="E71" s="1">
        <v>2013011721</v>
      </c>
      <c r="F71" s="9">
        <v>57</v>
      </c>
      <c r="G71" s="11">
        <f t="shared" si="8"/>
        <v>39.9</v>
      </c>
      <c r="H71" s="9">
        <v>45</v>
      </c>
      <c r="I71" s="11">
        <f t="shared" si="9"/>
        <v>4.5</v>
      </c>
      <c r="J71" s="22" t="s">
        <v>123</v>
      </c>
      <c r="K71" s="23"/>
      <c r="L71" s="25"/>
      <c r="M71" s="17">
        <v>44.4</v>
      </c>
      <c r="N71" s="12" t="s">
        <v>92</v>
      </c>
      <c r="O71" s="20" t="s">
        <v>120</v>
      </c>
      <c r="P71" s="2"/>
    </row>
    <row r="72" spans="1:16" s="3" customFormat="1" ht="22.5">
      <c r="A72" s="4" t="s">
        <v>60</v>
      </c>
      <c r="B72" s="1" t="s">
        <v>5</v>
      </c>
      <c r="C72" s="1" t="s">
        <v>118</v>
      </c>
      <c r="D72" s="1">
        <v>69</v>
      </c>
      <c r="E72" s="1">
        <v>2013011835</v>
      </c>
      <c r="F72" s="9">
        <v>62</v>
      </c>
      <c r="G72" s="11">
        <f t="shared" si="8"/>
        <v>43.4</v>
      </c>
      <c r="H72" s="9">
        <v>45</v>
      </c>
      <c r="I72" s="11">
        <f t="shared" si="9"/>
        <v>4.5</v>
      </c>
      <c r="J72" s="17">
        <v>78.67</v>
      </c>
      <c r="K72" s="17">
        <v>88.67</v>
      </c>
      <c r="L72" s="17">
        <f t="shared" si="10"/>
        <v>16.734</v>
      </c>
      <c r="M72" s="17">
        <f t="shared" si="11"/>
        <v>64.634</v>
      </c>
      <c r="N72" s="12" t="s">
        <v>99</v>
      </c>
      <c r="O72" s="1" t="s">
        <v>122</v>
      </c>
      <c r="P72" s="2"/>
    </row>
    <row r="73" spans="1:16" s="3" customFormat="1" ht="22.5">
      <c r="A73" s="1" t="s">
        <v>59</v>
      </c>
      <c r="B73" s="1" t="s">
        <v>4</v>
      </c>
      <c r="C73" s="1" t="s">
        <v>118</v>
      </c>
      <c r="D73" s="1">
        <v>69</v>
      </c>
      <c r="E73" s="1">
        <v>2013011815</v>
      </c>
      <c r="F73" s="9">
        <v>56</v>
      </c>
      <c r="G73" s="11">
        <f t="shared" si="8"/>
        <v>39.199999999999996</v>
      </c>
      <c r="H73" s="9">
        <v>55</v>
      </c>
      <c r="I73" s="11">
        <f t="shared" si="9"/>
        <v>5.5</v>
      </c>
      <c r="J73" s="17">
        <v>66.33</v>
      </c>
      <c r="K73" s="17">
        <v>84.67</v>
      </c>
      <c r="L73" s="17">
        <f t="shared" si="10"/>
        <v>15.100000000000001</v>
      </c>
      <c r="M73" s="17">
        <f t="shared" si="11"/>
        <v>59.8</v>
      </c>
      <c r="N73" s="12" t="s">
        <v>91</v>
      </c>
      <c r="O73" s="20" t="s">
        <v>120</v>
      </c>
      <c r="P73" s="2"/>
    </row>
    <row r="74" spans="1:16" s="3" customFormat="1" ht="22.5">
      <c r="A74" s="4" t="s">
        <v>58</v>
      </c>
      <c r="B74" s="1" t="s">
        <v>5</v>
      </c>
      <c r="C74" s="1" t="s">
        <v>118</v>
      </c>
      <c r="D74" s="1">
        <v>69</v>
      </c>
      <c r="E74" s="1">
        <v>2013011730</v>
      </c>
      <c r="F74" s="9">
        <v>57</v>
      </c>
      <c r="G74" s="11">
        <f t="shared" si="8"/>
        <v>39.9</v>
      </c>
      <c r="H74" s="9">
        <v>35</v>
      </c>
      <c r="I74" s="11">
        <f t="shared" si="9"/>
        <v>3.5</v>
      </c>
      <c r="J74" s="17">
        <v>71.33</v>
      </c>
      <c r="K74" s="17">
        <v>76</v>
      </c>
      <c r="L74" s="17">
        <f t="shared" si="10"/>
        <v>14.733</v>
      </c>
      <c r="M74" s="17">
        <f t="shared" si="11"/>
        <v>58.132999999999996</v>
      </c>
      <c r="N74" s="12" t="s">
        <v>92</v>
      </c>
      <c r="O74" s="20" t="s">
        <v>120</v>
      </c>
      <c r="P74" s="2"/>
    </row>
    <row r="75" spans="1:16" s="3" customFormat="1" ht="11.25">
      <c r="A75" s="1" t="s">
        <v>62</v>
      </c>
      <c r="B75" s="1" t="s">
        <v>4</v>
      </c>
      <c r="C75" s="1" t="s">
        <v>78</v>
      </c>
      <c r="D75" s="1">
        <v>70</v>
      </c>
      <c r="E75" s="1">
        <v>2013012102</v>
      </c>
      <c r="F75" s="9">
        <v>68</v>
      </c>
      <c r="G75" s="11">
        <f t="shared" si="8"/>
        <v>47.599999999999994</v>
      </c>
      <c r="H75" s="9">
        <v>65</v>
      </c>
      <c r="I75" s="11">
        <f t="shared" si="9"/>
        <v>6.5</v>
      </c>
      <c r="J75" s="17">
        <v>84</v>
      </c>
      <c r="K75" s="17">
        <v>84</v>
      </c>
      <c r="L75" s="17">
        <f t="shared" si="10"/>
        <v>16.8</v>
      </c>
      <c r="M75" s="17">
        <f t="shared" si="11"/>
        <v>70.89999999999999</v>
      </c>
      <c r="N75" s="12" t="s">
        <v>90</v>
      </c>
      <c r="O75" s="1" t="s">
        <v>122</v>
      </c>
      <c r="P75" s="2"/>
    </row>
    <row r="76" spans="1:16" s="3" customFormat="1" ht="11.25">
      <c r="A76" s="1" t="s">
        <v>89</v>
      </c>
      <c r="B76" s="1" t="s">
        <v>67</v>
      </c>
      <c r="C76" s="1" t="s">
        <v>78</v>
      </c>
      <c r="D76" s="1">
        <v>70</v>
      </c>
      <c r="E76" s="1">
        <v>2013012025</v>
      </c>
      <c r="F76" s="9">
        <v>61</v>
      </c>
      <c r="G76" s="11">
        <f t="shared" si="8"/>
        <v>42.699999999999996</v>
      </c>
      <c r="H76" s="9">
        <v>65</v>
      </c>
      <c r="I76" s="11">
        <f t="shared" si="9"/>
        <v>6.5</v>
      </c>
      <c r="J76" s="17">
        <v>90</v>
      </c>
      <c r="K76" s="17">
        <v>88.33</v>
      </c>
      <c r="L76" s="17">
        <f t="shared" si="10"/>
        <v>17.833</v>
      </c>
      <c r="M76" s="17">
        <f t="shared" si="11"/>
        <v>67.03299999999999</v>
      </c>
      <c r="N76" s="12" t="s">
        <v>91</v>
      </c>
      <c r="O76" s="1" t="s">
        <v>122</v>
      </c>
      <c r="P76" s="2"/>
    </row>
    <row r="77" spans="1:16" s="3" customFormat="1" ht="11.25">
      <c r="A77" s="1" t="s">
        <v>88</v>
      </c>
      <c r="B77" s="1" t="s">
        <v>4</v>
      </c>
      <c r="C77" s="1" t="s">
        <v>78</v>
      </c>
      <c r="D77" s="1">
        <v>70</v>
      </c>
      <c r="E77" s="1">
        <v>2013011906</v>
      </c>
      <c r="F77" s="9">
        <v>62</v>
      </c>
      <c r="G77" s="11">
        <f t="shared" si="8"/>
        <v>43.4</v>
      </c>
      <c r="H77" s="9">
        <v>50</v>
      </c>
      <c r="I77" s="11">
        <f t="shared" si="9"/>
        <v>5</v>
      </c>
      <c r="J77" s="17">
        <v>84.33</v>
      </c>
      <c r="K77" s="17">
        <v>87</v>
      </c>
      <c r="L77" s="17">
        <f t="shared" si="10"/>
        <v>17.133000000000003</v>
      </c>
      <c r="M77" s="17">
        <f t="shared" si="11"/>
        <v>65.533</v>
      </c>
      <c r="N77" s="12" t="s">
        <v>92</v>
      </c>
      <c r="O77" s="20" t="s">
        <v>120</v>
      </c>
      <c r="P77" s="2"/>
    </row>
    <row r="78" spans="1:16" s="3" customFormat="1" ht="11.25">
      <c r="A78" s="4" t="s">
        <v>61</v>
      </c>
      <c r="B78" s="4" t="s">
        <v>5</v>
      </c>
      <c r="C78" s="1" t="s">
        <v>78</v>
      </c>
      <c r="D78" s="1">
        <v>70</v>
      </c>
      <c r="E78" s="1">
        <v>2013011933</v>
      </c>
      <c r="F78" s="9">
        <v>61</v>
      </c>
      <c r="G78" s="11">
        <f t="shared" si="8"/>
        <v>42.699999999999996</v>
      </c>
      <c r="H78" s="9">
        <v>40</v>
      </c>
      <c r="I78" s="11">
        <f t="shared" si="9"/>
        <v>4</v>
      </c>
      <c r="J78" s="17">
        <v>81.67</v>
      </c>
      <c r="K78" s="17">
        <v>79.33</v>
      </c>
      <c r="L78" s="17">
        <f t="shared" si="10"/>
        <v>16.1</v>
      </c>
      <c r="M78" s="17">
        <f t="shared" si="11"/>
        <v>62.8</v>
      </c>
      <c r="N78" s="12" t="s">
        <v>93</v>
      </c>
      <c r="O78" s="20" t="s">
        <v>120</v>
      </c>
      <c r="P78" s="2"/>
    </row>
  </sheetData>
  <sheetProtection/>
  <mergeCells count="13">
    <mergeCell ref="O2:O3"/>
    <mergeCell ref="A1:O1"/>
    <mergeCell ref="N2:N3"/>
    <mergeCell ref="E2:E3"/>
    <mergeCell ref="F2:I2"/>
    <mergeCell ref="J2:L2"/>
    <mergeCell ref="M2:M3"/>
    <mergeCell ref="A2:A3"/>
    <mergeCell ref="B2:B3"/>
    <mergeCell ref="J9:L9"/>
    <mergeCell ref="J71:L71"/>
    <mergeCell ref="C2:C3"/>
    <mergeCell ref="D2:D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微软用户</cp:lastModifiedBy>
  <cp:lastPrinted>2013-05-28T07:28:55Z</cp:lastPrinted>
  <dcterms:created xsi:type="dcterms:W3CDTF">2013-05-10T09:08:44Z</dcterms:created>
  <dcterms:modified xsi:type="dcterms:W3CDTF">2013-06-24T09:17:00Z</dcterms:modified>
  <cp:category/>
  <cp:version/>
  <cp:contentType/>
  <cp:contentStatus/>
</cp:coreProperties>
</file>